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ABCP\Forms\Updated Forms\Current Versions\"/>
    </mc:Choice>
  </mc:AlternateContent>
  <bookViews>
    <workbookView xWindow="4800" yWindow="3228" windowWidth="21600" windowHeight="11388"/>
  </bookViews>
  <sheets>
    <sheet name="Cover Page" sheetId="19" r:id="rId1"/>
    <sheet name="Day 1" sheetId="2" r:id="rId2"/>
    <sheet name="Day 2" sheetId="6" r:id="rId3"/>
    <sheet name="Day 3" sheetId="7" r:id="rId4"/>
    <sheet name="Concurrent Schedule" sheetId="5" state="hidden" r:id="rId5"/>
    <sheet name="Day 4" sheetId="15" r:id="rId6"/>
    <sheet name="Day 5" sheetId="16" r:id="rId7"/>
    <sheet name="Day 6" sheetId="17" r:id="rId8"/>
    <sheet name="Day 7" sheetId="18" r:id="rId9"/>
    <sheet name="Speaker List" sheetId="21" state="hidden" r:id="rId10"/>
    <sheet name="Table" sheetId="3" state="hidden" r:id="rId11"/>
    <sheet name="DATA" sheetId="20" state="hidden" r:id="rId12"/>
  </sheets>
  <externalReferences>
    <externalReference r:id="rId13"/>
  </externalReferences>
  <definedNames>
    <definedName name="CEU_Cat">[1]Sheet13!$A$2:$B$5</definedName>
  </definedNames>
  <calcPr calcId="162913"/>
  <pivotCaches>
    <pivotCache cacheId="0" r:id="rId1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6" i="2" l="1"/>
  <c r="H15" i="2"/>
  <c r="H14" i="2"/>
  <c r="H13" i="2"/>
  <c r="H12" i="2"/>
  <c r="H11" i="2"/>
  <c r="H10" i="2"/>
  <c r="H9" i="2"/>
  <c r="H8" i="2"/>
  <c r="H19" i="6"/>
  <c r="H18" i="6"/>
  <c r="H17" i="6"/>
  <c r="H16" i="6"/>
  <c r="H15" i="6"/>
  <c r="H14" i="6"/>
  <c r="H13" i="6"/>
  <c r="H12" i="6"/>
  <c r="H11" i="6"/>
  <c r="H10" i="6"/>
  <c r="H9" i="6"/>
  <c r="H8" i="6"/>
  <c r="H18" i="7"/>
  <c r="H17" i="7"/>
  <c r="H16" i="7"/>
  <c r="H15" i="7"/>
  <c r="H14" i="7"/>
  <c r="H13" i="7"/>
  <c r="H12" i="7"/>
  <c r="H11" i="7"/>
  <c r="H10" i="7"/>
  <c r="H9" i="7"/>
  <c r="H8" i="7"/>
  <c r="Q3" i="20"/>
  <c r="Q418" i="20" s="1"/>
  <c r="H363" i="20"/>
  <c r="I363" i="20"/>
  <c r="J363" i="20"/>
  <c r="K363" i="20"/>
  <c r="L363" i="20"/>
  <c r="H364" i="20"/>
  <c r="I364" i="20"/>
  <c r="J364" i="20"/>
  <c r="K364" i="20"/>
  <c r="L364" i="20"/>
  <c r="H365" i="20"/>
  <c r="I365" i="20"/>
  <c r="J365" i="20"/>
  <c r="K365" i="20"/>
  <c r="L365" i="20"/>
  <c r="H366" i="20"/>
  <c r="I366" i="20"/>
  <c r="J366" i="20"/>
  <c r="K366" i="20"/>
  <c r="L366" i="20"/>
  <c r="H367" i="20"/>
  <c r="I367" i="20"/>
  <c r="J367" i="20"/>
  <c r="K367" i="20"/>
  <c r="L367" i="20"/>
  <c r="H368" i="20"/>
  <c r="I368" i="20"/>
  <c r="J368" i="20"/>
  <c r="K368" i="20"/>
  <c r="L368" i="20"/>
  <c r="H369" i="20"/>
  <c r="I369" i="20"/>
  <c r="J369" i="20"/>
  <c r="K369" i="20"/>
  <c r="L369" i="20"/>
  <c r="H370" i="20"/>
  <c r="I370" i="20"/>
  <c r="J370" i="20"/>
  <c r="K370" i="20"/>
  <c r="L370" i="20"/>
  <c r="H371" i="20"/>
  <c r="I371" i="20"/>
  <c r="J371" i="20"/>
  <c r="K371" i="20"/>
  <c r="L371" i="20"/>
  <c r="H372" i="20"/>
  <c r="I372" i="20"/>
  <c r="J372" i="20"/>
  <c r="K372" i="20"/>
  <c r="L372" i="20"/>
  <c r="H373" i="20"/>
  <c r="I373" i="20"/>
  <c r="J373" i="20"/>
  <c r="K373" i="20"/>
  <c r="L373" i="20"/>
  <c r="H374" i="20"/>
  <c r="I374" i="20"/>
  <c r="J374" i="20"/>
  <c r="K374" i="20"/>
  <c r="L374" i="20"/>
  <c r="H375" i="20"/>
  <c r="I375" i="20"/>
  <c r="J375" i="20"/>
  <c r="K375" i="20"/>
  <c r="L375" i="20"/>
  <c r="H376" i="20"/>
  <c r="I376" i="20"/>
  <c r="J376" i="20"/>
  <c r="K376" i="20"/>
  <c r="L376" i="20"/>
  <c r="H377" i="20"/>
  <c r="I377" i="20"/>
  <c r="J377" i="20"/>
  <c r="K377" i="20"/>
  <c r="L377" i="20"/>
  <c r="H378" i="20"/>
  <c r="I378" i="20"/>
  <c r="J378" i="20"/>
  <c r="K378" i="20"/>
  <c r="L378" i="20"/>
  <c r="H379" i="20"/>
  <c r="I379" i="20"/>
  <c r="J379" i="20"/>
  <c r="K379" i="20"/>
  <c r="L379" i="20"/>
  <c r="H380" i="20"/>
  <c r="I380" i="20"/>
  <c r="J380" i="20"/>
  <c r="K380" i="20"/>
  <c r="L380" i="20"/>
  <c r="H381" i="20"/>
  <c r="I381" i="20"/>
  <c r="J381" i="20"/>
  <c r="K381" i="20"/>
  <c r="L381" i="20"/>
  <c r="H382" i="20"/>
  <c r="I382" i="20"/>
  <c r="J382" i="20"/>
  <c r="K382" i="20"/>
  <c r="L382" i="20"/>
  <c r="H383" i="20"/>
  <c r="I383" i="20"/>
  <c r="J383" i="20"/>
  <c r="K383" i="20"/>
  <c r="L383" i="20"/>
  <c r="H384" i="20"/>
  <c r="I384" i="20"/>
  <c r="J384" i="20"/>
  <c r="K384" i="20"/>
  <c r="L384" i="20"/>
  <c r="H385" i="20"/>
  <c r="I385" i="20"/>
  <c r="J385" i="20"/>
  <c r="K385" i="20"/>
  <c r="L385" i="20"/>
  <c r="H386" i="20"/>
  <c r="I386" i="20"/>
  <c r="J386" i="20"/>
  <c r="K386" i="20"/>
  <c r="L386" i="20"/>
  <c r="H387" i="20"/>
  <c r="I387" i="20"/>
  <c r="J387" i="20"/>
  <c r="K387" i="20"/>
  <c r="L387" i="20"/>
  <c r="H388" i="20"/>
  <c r="I388" i="20"/>
  <c r="J388" i="20"/>
  <c r="K388" i="20"/>
  <c r="L388" i="20"/>
  <c r="H389" i="20"/>
  <c r="I389" i="20"/>
  <c r="J389" i="20"/>
  <c r="K389" i="20"/>
  <c r="L389" i="20"/>
  <c r="H390" i="20"/>
  <c r="I390" i="20"/>
  <c r="J390" i="20"/>
  <c r="K390" i="20"/>
  <c r="L390" i="20"/>
  <c r="H391" i="20"/>
  <c r="I391" i="20"/>
  <c r="J391" i="20"/>
  <c r="K391" i="20"/>
  <c r="L391" i="20"/>
  <c r="H392" i="20"/>
  <c r="I392" i="20"/>
  <c r="J392" i="20"/>
  <c r="K392" i="20"/>
  <c r="L392" i="20"/>
  <c r="H393" i="20"/>
  <c r="I393" i="20"/>
  <c r="J393" i="20"/>
  <c r="K393" i="20"/>
  <c r="L393" i="20"/>
  <c r="H394" i="20"/>
  <c r="I394" i="20"/>
  <c r="J394" i="20"/>
  <c r="K394" i="20"/>
  <c r="L394" i="20"/>
  <c r="H395" i="20"/>
  <c r="I395" i="20"/>
  <c r="J395" i="20"/>
  <c r="K395" i="20"/>
  <c r="L395" i="20"/>
  <c r="H396" i="20"/>
  <c r="I396" i="20"/>
  <c r="J396" i="20"/>
  <c r="K396" i="20"/>
  <c r="L396" i="20"/>
  <c r="H397" i="20"/>
  <c r="I397" i="20"/>
  <c r="J397" i="20"/>
  <c r="K397" i="20"/>
  <c r="L397" i="20"/>
  <c r="H398" i="20"/>
  <c r="I398" i="20"/>
  <c r="J398" i="20"/>
  <c r="K398" i="20"/>
  <c r="L398" i="20"/>
  <c r="H399" i="20"/>
  <c r="I399" i="20"/>
  <c r="J399" i="20"/>
  <c r="K399" i="20"/>
  <c r="L399" i="20"/>
  <c r="H400" i="20"/>
  <c r="I400" i="20"/>
  <c r="J400" i="20"/>
  <c r="K400" i="20"/>
  <c r="L400" i="20"/>
  <c r="H401" i="20"/>
  <c r="I401" i="20"/>
  <c r="J401" i="20"/>
  <c r="K401" i="20"/>
  <c r="L401" i="20"/>
  <c r="H402" i="20"/>
  <c r="I402" i="20"/>
  <c r="J402" i="20"/>
  <c r="K402" i="20"/>
  <c r="L402" i="20"/>
  <c r="H403" i="20"/>
  <c r="I403" i="20"/>
  <c r="J403" i="20"/>
  <c r="K403" i="20"/>
  <c r="L403" i="20"/>
  <c r="H404" i="20"/>
  <c r="I404" i="20"/>
  <c r="J404" i="20"/>
  <c r="K404" i="20"/>
  <c r="L404" i="20"/>
  <c r="H405" i="20"/>
  <c r="I405" i="20"/>
  <c r="J405" i="20"/>
  <c r="K405" i="20"/>
  <c r="L405" i="20"/>
  <c r="H406" i="20"/>
  <c r="I406" i="20"/>
  <c r="J406" i="20"/>
  <c r="K406" i="20"/>
  <c r="L406" i="20"/>
  <c r="H407" i="20"/>
  <c r="I407" i="20"/>
  <c r="J407" i="20"/>
  <c r="K407" i="20"/>
  <c r="L407" i="20"/>
  <c r="H408" i="20"/>
  <c r="I408" i="20"/>
  <c r="J408" i="20"/>
  <c r="K408" i="20"/>
  <c r="L408" i="20"/>
  <c r="H409" i="20"/>
  <c r="I409" i="20"/>
  <c r="J409" i="20"/>
  <c r="K409" i="20"/>
  <c r="L409" i="20"/>
  <c r="H410" i="20"/>
  <c r="I410" i="20"/>
  <c r="J410" i="20"/>
  <c r="K410" i="20"/>
  <c r="L410" i="20"/>
  <c r="H411" i="20"/>
  <c r="I411" i="20"/>
  <c r="J411" i="20"/>
  <c r="K411" i="20"/>
  <c r="L411" i="20"/>
  <c r="H412" i="20"/>
  <c r="I412" i="20"/>
  <c r="J412" i="20"/>
  <c r="K412" i="20"/>
  <c r="L412" i="20"/>
  <c r="H413" i="20"/>
  <c r="I413" i="20"/>
  <c r="J413" i="20"/>
  <c r="K413" i="20"/>
  <c r="L413" i="20"/>
  <c r="H414" i="20"/>
  <c r="I414" i="20"/>
  <c r="J414" i="20"/>
  <c r="K414" i="20"/>
  <c r="L414" i="20"/>
  <c r="H415" i="20"/>
  <c r="I415" i="20"/>
  <c r="J415" i="20"/>
  <c r="K415" i="20"/>
  <c r="L415" i="20"/>
  <c r="H416" i="20"/>
  <c r="I416" i="20"/>
  <c r="J416" i="20"/>
  <c r="K416" i="20"/>
  <c r="L416" i="20"/>
  <c r="H417" i="20"/>
  <c r="I417" i="20"/>
  <c r="J417" i="20"/>
  <c r="K417" i="20"/>
  <c r="L417" i="20"/>
  <c r="H418" i="20"/>
  <c r="I418" i="20"/>
  <c r="J418" i="20"/>
  <c r="K418" i="20"/>
  <c r="L418" i="20"/>
  <c r="H419" i="20"/>
  <c r="I419" i="20"/>
  <c r="J419" i="20"/>
  <c r="K419" i="20"/>
  <c r="L419" i="20"/>
  <c r="H420" i="20"/>
  <c r="I420" i="20"/>
  <c r="J420" i="20"/>
  <c r="K420" i="20"/>
  <c r="L420" i="20"/>
  <c r="H421" i="20"/>
  <c r="I421" i="20"/>
  <c r="J421" i="20"/>
  <c r="K421" i="20"/>
  <c r="L421" i="20"/>
  <c r="H422" i="20"/>
  <c r="I422" i="20"/>
  <c r="J422" i="20"/>
  <c r="K422" i="20"/>
  <c r="L422" i="20"/>
  <c r="H303" i="20"/>
  <c r="I303" i="20"/>
  <c r="J303" i="20"/>
  <c r="K303" i="20"/>
  <c r="L303" i="20"/>
  <c r="H304" i="20"/>
  <c r="I304" i="20"/>
  <c r="J304" i="20"/>
  <c r="K304" i="20"/>
  <c r="L304" i="20"/>
  <c r="H305" i="20"/>
  <c r="I305" i="20"/>
  <c r="J305" i="20"/>
  <c r="K305" i="20"/>
  <c r="L305" i="20"/>
  <c r="H306" i="20"/>
  <c r="I306" i="20"/>
  <c r="J306" i="20"/>
  <c r="K306" i="20"/>
  <c r="L306" i="20"/>
  <c r="H307" i="20"/>
  <c r="I307" i="20"/>
  <c r="J307" i="20"/>
  <c r="K307" i="20"/>
  <c r="L307" i="20"/>
  <c r="H308" i="20"/>
  <c r="I308" i="20"/>
  <c r="J308" i="20"/>
  <c r="K308" i="20"/>
  <c r="L308" i="20"/>
  <c r="H309" i="20"/>
  <c r="I309" i="20"/>
  <c r="J309" i="20"/>
  <c r="K309" i="20"/>
  <c r="L309" i="20"/>
  <c r="H310" i="20"/>
  <c r="I310" i="20"/>
  <c r="J310" i="20"/>
  <c r="K310" i="20"/>
  <c r="L310" i="20"/>
  <c r="H311" i="20"/>
  <c r="I311" i="20"/>
  <c r="J311" i="20"/>
  <c r="K311" i="20"/>
  <c r="L311" i="20"/>
  <c r="H312" i="20"/>
  <c r="I312" i="20"/>
  <c r="J312" i="20"/>
  <c r="K312" i="20"/>
  <c r="L312" i="20"/>
  <c r="H313" i="20"/>
  <c r="I313" i="20"/>
  <c r="J313" i="20"/>
  <c r="K313" i="20"/>
  <c r="L313" i="20"/>
  <c r="H314" i="20"/>
  <c r="I314" i="20"/>
  <c r="J314" i="20"/>
  <c r="K314" i="20"/>
  <c r="L314" i="20"/>
  <c r="H315" i="20"/>
  <c r="I315" i="20"/>
  <c r="J315" i="20"/>
  <c r="K315" i="20"/>
  <c r="L315" i="20"/>
  <c r="H316" i="20"/>
  <c r="I316" i="20"/>
  <c r="J316" i="20"/>
  <c r="K316" i="20"/>
  <c r="L316" i="20"/>
  <c r="H317" i="20"/>
  <c r="I317" i="20"/>
  <c r="J317" i="20"/>
  <c r="K317" i="20"/>
  <c r="L317" i="20"/>
  <c r="H318" i="20"/>
  <c r="I318" i="20"/>
  <c r="J318" i="20"/>
  <c r="K318" i="20"/>
  <c r="L318" i="20"/>
  <c r="H319" i="20"/>
  <c r="I319" i="20"/>
  <c r="J319" i="20"/>
  <c r="K319" i="20"/>
  <c r="L319" i="20"/>
  <c r="H320" i="20"/>
  <c r="I320" i="20"/>
  <c r="J320" i="20"/>
  <c r="K320" i="20"/>
  <c r="L320" i="20"/>
  <c r="H321" i="20"/>
  <c r="I321" i="20"/>
  <c r="J321" i="20"/>
  <c r="K321" i="20"/>
  <c r="L321" i="20"/>
  <c r="H322" i="20"/>
  <c r="I322" i="20"/>
  <c r="J322" i="20"/>
  <c r="K322" i="20"/>
  <c r="L322" i="20"/>
  <c r="H323" i="20"/>
  <c r="I323" i="20"/>
  <c r="J323" i="20"/>
  <c r="K323" i="20"/>
  <c r="L323" i="20"/>
  <c r="H324" i="20"/>
  <c r="I324" i="20"/>
  <c r="J324" i="20"/>
  <c r="K324" i="20"/>
  <c r="L324" i="20"/>
  <c r="H325" i="20"/>
  <c r="I325" i="20"/>
  <c r="J325" i="20"/>
  <c r="K325" i="20"/>
  <c r="L325" i="20"/>
  <c r="H326" i="20"/>
  <c r="I326" i="20"/>
  <c r="J326" i="20"/>
  <c r="K326" i="20"/>
  <c r="L326" i="20"/>
  <c r="H327" i="20"/>
  <c r="I327" i="20"/>
  <c r="J327" i="20"/>
  <c r="K327" i="20"/>
  <c r="L327" i="20"/>
  <c r="H328" i="20"/>
  <c r="I328" i="20"/>
  <c r="J328" i="20"/>
  <c r="K328" i="20"/>
  <c r="L328" i="20"/>
  <c r="H329" i="20"/>
  <c r="I329" i="20"/>
  <c r="J329" i="20"/>
  <c r="K329" i="20"/>
  <c r="L329" i="20"/>
  <c r="H330" i="20"/>
  <c r="I330" i="20"/>
  <c r="J330" i="20"/>
  <c r="K330" i="20"/>
  <c r="L330" i="20"/>
  <c r="H331" i="20"/>
  <c r="I331" i="20"/>
  <c r="J331" i="20"/>
  <c r="K331" i="20"/>
  <c r="L331" i="20"/>
  <c r="H332" i="20"/>
  <c r="I332" i="20"/>
  <c r="J332" i="20"/>
  <c r="K332" i="20"/>
  <c r="L332" i="20"/>
  <c r="H333" i="20"/>
  <c r="I333" i="20"/>
  <c r="J333" i="20"/>
  <c r="K333" i="20"/>
  <c r="L333" i="20"/>
  <c r="H334" i="20"/>
  <c r="I334" i="20"/>
  <c r="J334" i="20"/>
  <c r="K334" i="20"/>
  <c r="L334" i="20"/>
  <c r="H335" i="20"/>
  <c r="I335" i="20"/>
  <c r="J335" i="20"/>
  <c r="K335" i="20"/>
  <c r="L335" i="20"/>
  <c r="H336" i="20"/>
  <c r="I336" i="20"/>
  <c r="J336" i="20"/>
  <c r="K336" i="20"/>
  <c r="L336" i="20"/>
  <c r="H337" i="20"/>
  <c r="I337" i="20"/>
  <c r="J337" i="20"/>
  <c r="K337" i="20"/>
  <c r="L337" i="20"/>
  <c r="H338" i="20"/>
  <c r="I338" i="20"/>
  <c r="J338" i="20"/>
  <c r="K338" i="20"/>
  <c r="L338" i="20"/>
  <c r="H339" i="20"/>
  <c r="I339" i="20"/>
  <c r="J339" i="20"/>
  <c r="K339" i="20"/>
  <c r="L339" i="20"/>
  <c r="H340" i="20"/>
  <c r="I340" i="20"/>
  <c r="J340" i="20"/>
  <c r="K340" i="20"/>
  <c r="L340" i="20"/>
  <c r="H341" i="20"/>
  <c r="I341" i="20"/>
  <c r="J341" i="20"/>
  <c r="K341" i="20"/>
  <c r="L341" i="20"/>
  <c r="H342" i="20"/>
  <c r="I342" i="20"/>
  <c r="J342" i="20"/>
  <c r="K342" i="20"/>
  <c r="L342" i="20"/>
  <c r="H343" i="20"/>
  <c r="I343" i="20"/>
  <c r="J343" i="20"/>
  <c r="K343" i="20"/>
  <c r="L343" i="20"/>
  <c r="H344" i="20"/>
  <c r="I344" i="20"/>
  <c r="J344" i="20"/>
  <c r="K344" i="20"/>
  <c r="L344" i="20"/>
  <c r="H345" i="20"/>
  <c r="I345" i="20"/>
  <c r="J345" i="20"/>
  <c r="K345" i="20"/>
  <c r="L345" i="20"/>
  <c r="H346" i="20"/>
  <c r="I346" i="20"/>
  <c r="J346" i="20"/>
  <c r="K346" i="20"/>
  <c r="L346" i="20"/>
  <c r="H347" i="20"/>
  <c r="I347" i="20"/>
  <c r="J347" i="20"/>
  <c r="K347" i="20"/>
  <c r="L347" i="20"/>
  <c r="H348" i="20"/>
  <c r="I348" i="20"/>
  <c r="J348" i="20"/>
  <c r="K348" i="20"/>
  <c r="L348" i="20"/>
  <c r="H349" i="20"/>
  <c r="I349" i="20"/>
  <c r="J349" i="20"/>
  <c r="K349" i="20"/>
  <c r="L349" i="20"/>
  <c r="H350" i="20"/>
  <c r="I350" i="20"/>
  <c r="J350" i="20"/>
  <c r="K350" i="20"/>
  <c r="L350" i="20"/>
  <c r="H351" i="20"/>
  <c r="I351" i="20"/>
  <c r="J351" i="20"/>
  <c r="K351" i="20"/>
  <c r="L351" i="20"/>
  <c r="H352" i="20"/>
  <c r="I352" i="20"/>
  <c r="J352" i="20"/>
  <c r="K352" i="20"/>
  <c r="L352" i="20"/>
  <c r="H353" i="20"/>
  <c r="I353" i="20"/>
  <c r="J353" i="20"/>
  <c r="K353" i="20"/>
  <c r="L353" i="20"/>
  <c r="H354" i="20"/>
  <c r="I354" i="20"/>
  <c r="J354" i="20"/>
  <c r="K354" i="20"/>
  <c r="L354" i="20"/>
  <c r="H355" i="20"/>
  <c r="I355" i="20"/>
  <c r="J355" i="20"/>
  <c r="K355" i="20"/>
  <c r="L355" i="20"/>
  <c r="H356" i="20"/>
  <c r="I356" i="20"/>
  <c r="J356" i="20"/>
  <c r="K356" i="20"/>
  <c r="L356" i="20"/>
  <c r="H357" i="20"/>
  <c r="I357" i="20"/>
  <c r="J357" i="20"/>
  <c r="K357" i="20"/>
  <c r="L357" i="20"/>
  <c r="H358" i="20"/>
  <c r="I358" i="20"/>
  <c r="J358" i="20"/>
  <c r="K358" i="20"/>
  <c r="L358" i="20"/>
  <c r="H359" i="20"/>
  <c r="I359" i="20"/>
  <c r="J359" i="20"/>
  <c r="K359" i="20"/>
  <c r="L359" i="20"/>
  <c r="H360" i="20"/>
  <c r="I360" i="20"/>
  <c r="J360" i="20"/>
  <c r="K360" i="20"/>
  <c r="L360" i="20"/>
  <c r="H361" i="20"/>
  <c r="I361" i="20"/>
  <c r="J361" i="20"/>
  <c r="K361" i="20"/>
  <c r="L361" i="20"/>
  <c r="H362" i="20"/>
  <c r="I362" i="20"/>
  <c r="J362" i="20"/>
  <c r="K362" i="20"/>
  <c r="L362" i="20"/>
  <c r="H243" i="20"/>
  <c r="I243" i="20"/>
  <c r="J243" i="20"/>
  <c r="K243" i="20"/>
  <c r="L243" i="20"/>
  <c r="H244" i="20"/>
  <c r="I244" i="20"/>
  <c r="J244" i="20"/>
  <c r="K244" i="20"/>
  <c r="L244" i="20"/>
  <c r="H245" i="20"/>
  <c r="I245" i="20"/>
  <c r="J245" i="20"/>
  <c r="K245" i="20"/>
  <c r="L245" i="20"/>
  <c r="H246" i="20"/>
  <c r="I246" i="20"/>
  <c r="J246" i="20"/>
  <c r="K246" i="20"/>
  <c r="L246" i="20"/>
  <c r="H247" i="20"/>
  <c r="I247" i="20"/>
  <c r="J247" i="20"/>
  <c r="K247" i="20"/>
  <c r="L247" i="20"/>
  <c r="H248" i="20"/>
  <c r="I248" i="20"/>
  <c r="J248" i="20"/>
  <c r="K248" i="20"/>
  <c r="L248" i="20"/>
  <c r="H249" i="20"/>
  <c r="I249" i="20"/>
  <c r="J249" i="20"/>
  <c r="K249" i="20"/>
  <c r="L249" i="20"/>
  <c r="H250" i="20"/>
  <c r="I250" i="20"/>
  <c r="J250" i="20"/>
  <c r="K250" i="20"/>
  <c r="L250" i="20"/>
  <c r="H251" i="20"/>
  <c r="I251" i="20"/>
  <c r="J251" i="20"/>
  <c r="K251" i="20"/>
  <c r="L251" i="20"/>
  <c r="H252" i="20"/>
  <c r="I252" i="20"/>
  <c r="J252" i="20"/>
  <c r="K252" i="20"/>
  <c r="L252" i="20"/>
  <c r="H253" i="20"/>
  <c r="I253" i="20"/>
  <c r="J253" i="20"/>
  <c r="K253" i="20"/>
  <c r="L253" i="20"/>
  <c r="H254" i="20"/>
  <c r="I254" i="20"/>
  <c r="J254" i="20"/>
  <c r="K254" i="20"/>
  <c r="L254" i="20"/>
  <c r="H255" i="20"/>
  <c r="I255" i="20"/>
  <c r="J255" i="20"/>
  <c r="K255" i="20"/>
  <c r="L255" i="20"/>
  <c r="H256" i="20"/>
  <c r="I256" i="20"/>
  <c r="J256" i="20"/>
  <c r="K256" i="20"/>
  <c r="L256" i="20"/>
  <c r="H257" i="20"/>
  <c r="I257" i="20"/>
  <c r="J257" i="20"/>
  <c r="K257" i="20"/>
  <c r="L257" i="20"/>
  <c r="H258" i="20"/>
  <c r="I258" i="20"/>
  <c r="J258" i="20"/>
  <c r="K258" i="20"/>
  <c r="L258" i="20"/>
  <c r="H259" i="20"/>
  <c r="I259" i="20"/>
  <c r="J259" i="20"/>
  <c r="K259" i="20"/>
  <c r="L259" i="20"/>
  <c r="H260" i="20"/>
  <c r="I260" i="20"/>
  <c r="J260" i="20"/>
  <c r="K260" i="20"/>
  <c r="L260" i="20"/>
  <c r="H261" i="20"/>
  <c r="I261" i="20"/>
  <c r="J261" i="20"/>
  <c r="K261" i="20"/>
  <c r="L261" i="20"/>
  <c r="H262" i="20"/>
  <c r="I262" i="20"/>
  <c r="J262" i="20"/>
  <c r="K262" i="20"/>
  <c r="L262" i="20"/>
  <c r="H263" i="20"/>
  <c r="I263" i="20"/>
  <c r="J263" i="20"/>
  <c r="K263" i="20"/>
  <c r="L263" i="20"/>
  <c r="H264" i="20"/>
  <c r="I264" i="20"/>
  <c r="J264" i="20"/>
  <c r="K264" i="20"/>
  <c r="L264" i="20"/>
  <c r="H265" i="20"/>
  <c r="I265" i="20"/>
  <c r="J265" i="20"/>
  <c r="K265" i="20"/>
  <c r="L265" i="20"/>
  <c r="H266" i="20"/>
  <c r="I266" i="20"/>
  <c r="J266" i="20"/>
  <c r="K266" i="20"/>
  <c r="L266" i="20"/>
  <c r="H267" i="20"/>
  <c r="I267" i="20"/>
  <c r="J267" i="20"/>
  <c r="K267" i="20"/>
  <c r="L267" i="20"/>
  <c r="H268" i="20"/>
  <c r="I268" i="20"/>
  <c r="J268" i="20"/>
  <c r="K268" i="20"/>
  <c r="L268" i="20"/>
  <c r="H269" i="20"/>
  <c r="I269" i="20"/>
  <c r="J269" i="20"/>
  <c r="K269" i="20"/>
  <c r="L269" i="20"/>
  <c r="H270" i="20"/>
  <c r="I270" i="20"/>
  <c r="J270" i="20"/>
  <c r="K270" i="20"/>
  <c r="L270" i="20"/>
  <c r="H271" i="20"/>
  <c r="I271" i="20"/>
  <c r="J271" i="20"/>
  <c r="K271" i="20"/>
  <c r="L271" i="20"/>
  <c r="H272" i="20"/>
  <c r="I272" i="20"/>
  <c r="J272" i="20"/>
  <c r="K272" i="20"/>
  <c r="L272" i="20"/>
  <c r="H273" i="20"/>
  <c r="I273" i="20"/>
  <c r="J273" i="20"/>
  <c r="K273" i="20"/>
  <c r="L273" i="20"/>
  <c r="H274" i="20"/>
  <c r="I274" i="20"/>
  <c r="J274" i="20"/>
  <c r="K274" i="20"/>
  <c r="L274" i="20"/>
  <c r="H275" i="20"/>
  <c r="I275" i="20"/>
  <c r="J275" i="20"/>
  <c r="K275" i="20"/>
  <c r="L275" i="20"/>
  <c r="H276" i="20"/>
  <c r="I276" i="20"/>
  <c r="J276" i="20"/>
  <c r="K276" i="20"/>
  <c r="L276" i="20"/>
  <c r="H277" i="20"/>
  <c r="I277" i="20"/>
  <c r="J277" i="20"/>
  <c r="K277" i="20"/>
  <c r="L277" i="20"/>
  <c r="H278" i="20"/>
  <c r="I278" i="20"/>
  <c r="J278" i="20"/>
  <c r="K278" i="20"/>
  <c r="L278" i="20"/>
  <c r="H279" i="20"/>
  <c r="I279" i="20"/>
  <c r="J279" i="20"/>
  <c r="K279" i="20"/>
  <c r="L279" i="20"/>
  <c r="H280" i="20"/>
  <c r="I280" i="20"/>
  <c r="J280" i="20"/>
  <c r="K280" i="20"/>
  <c r="L280" i="20"/>
  <c r="H281" i="20"/>
  <c r="I281" i="20"/>
  <c r="J281" i="20"/>
  <c r="K281" i="20"/>
  <c r="L281" i="20"/>
  <c r="H282" i="20"/>
  <c r="I282" i="20"/>
  <c r="J282" i="20"/>
  <c r="K282" i="20"/>
  <c r="L282" i="20"/>
  <c r="H283" i="20"/>
  <c r="I283" i="20"/>
  <c r="J283" i="20"/>
  <c r="K283" i="20"/>
  <c r="L283" i="20"/>
  <c r="H284" i="20"/>
  <c r="I284" i="20"/>
  <c r="J284" i="20"/>
  <c r="K284" i="20"/>
  <c r="L284" i="20"/>
  <c r="H285" i="20"/>
  <c r="I285" i="20"/>
  <c r="J285" i="20"/>
  <c r="K285" i="20"/>
  <c r="L285" i="20"/>
  <c r="H286" i="20"/>
  <c r="I286" i="20"/>
  <c r="J286" i="20"/>
  <c r="K286" i="20"/>
  <c r="L286" i="20"/>
  <c r="H287" i="20"/>
  <c r="I287" i="20"/>
  <c r="J287" i="20"/>
  <c r="K287" i="20"/>
  <c r="L287" i="20"/>
  <c r="H288" i="20"/>
  <c r="I288" i="20"/>
  <c r="J288" i="20"/>
  <c r="K288" i="20"/>
  <c r="L288" i="20"/>
  <c r="H289" i="20"/>
  <c r="I289" i="20"/>
  <c r="J289" i="20"/>
  <c r="K289" i="20"/>
  <c r="L289" i="20"/>
  <c r="H290" i="20"/>
  <c r="I290" i="20"/>
  <c r="J290" i="20"/>
  <c r="K290" i="20"/>
  <c r="L290" i="20"/>
  <c r="H291" i="20"/>
  <c r="I291" i="20"/>
  <c r="J291" i="20"/>
  <c r="K291" i="20"/>
  <c r="L291" i="20"/>
  <c r="H292" i="20"/>
  <c r="I292" i="20"/>
  <c r="J292" i="20"/>
  <c r="K292" i="20"/>
  <c r="L292" i="20"/>
  <c r="H293" i="20"/>
  <c r="I293" i="20"/>
  <c r="J293" i="20"/>
  <c r="K293" i="20"/>
  <c r="L293" i="20"/>
  <c r="H294" i="20"/>
  <c r="I294" i="20"/>
  <c r="J294" i="20"/>
  <c r="K294" i="20"/>
  <c r="L294" i="20"/>
  <c r="H295" i="20"/>
  <c r="I295" i="20"/>
  <c r="J295" i="20"/>
  <c r="K295" i="20"/>
  <c r="L295" i="20"/>
  <c r="H296" i="20"/>
  <c r="I296" i="20"/>
  <c r="J296" i="20"/>
  <c r="K296" i="20"/>
  <c r="L296" i="20"/>
  <c r="H297" i="20"/>
  <c r="I297" i="20"/>
  <c r="J297" i="20"/>
  <c r="K297" i="20"/>
  <c r="L297" i="20"/>
  <c r="H298" i="20"/>
  <c r="I298" i="20"/>
  <c r="J298" i="20"/>
  <c r="K298" i="20"/>
  <c r="L298" i="20"/>
  <c r="H299" i="20"/>
  <c r="I299" i="20"/>
  <c r="J299" i="20"/>
  <c r="K299" i="20"/>
  <c r="L299" i="20"/>
  <c r="H300" i="20"/>
  <c r="I300" i="20"/>
  <c r="J300" i="20"/>
  <c r="K300" i="20"/>
  <c r="L300" i="20"/>
  <c r="H301" i="20"/>
  <c r="I301" i="20"/>
  <c r="J301" i="20"/>
  <c r="K301" i="20"/>
  <c r="L301" i="20"/>
  <c r="H302" i="20"/>
  <c r="I302" i="20"/>
  <c r="J302" i="20"/>
  <c r="K302" i="20"/>
  <c r="L302" i="20"/>
  <c r="H183" i="20"/>
  <c r="I183" i="20"/>
  <c r="J183" i="20"/>
  <c r="K183" i="20"/>
  <c r="L183" i="20"/>
  <c r="H184" i="20"/>
  <c r="I184" i="20"/>
  <c r="J184" i="20"/>
  <c r="K184" i="20"/>
  <c r="L184" i="20"/>
  <c r="H185" i="20"/>
  <c r="I185" i="20"/>
  <c r="J185" i="20"/>
  <c r="K185" i="20"/>
  <c r="L185" i="20"/>
  <c r="H186" i="20"/>
  <c r="I186" i="20"/>
  <c r="J186" i="20"/>
  <c r="K186" i="20"/>
  <c r="L186" i="20"/>
  <c r="H187" i="20"/>
  <c r="I187" i="20"/>
  <c r="J187" i="20"/>
  <c r="K187" i="20"/>
  <c r="L187" i="20"/>
  <c r="H188" i="20"/>
  <c r="I188" i="20"/>
  <c r="J188" i="20"/>
  <c r="K188" i="20"/>
  <c r="L188" i="20"/>
  <c r="H189" i="20"/>
  <c r="I189" i="20"/>
  <c r="J189" i="20"/>
  <c r="K189" i="20"/>
  <c r="L189" i="20"/>
  <c r="H190" i="20"/>
  <c r="I190" i="20"/>
  <c r="J190" i="20"/>
  <c r="K190" i="20"/>
  <c r="L190" i="20"/>
  <c r="H191" i="20"/>
  <c r="I191" i="20"/>
  <c r="J191" i="20"/>
  <c r="K191" i="20"/>
  <c r="L191" i="20"/>
  <c r="H192" i="20"/>
  <c r="I192" i="20"/>
  <c r="J192" i="20"/>
  <c r="K192" i="20"/>
  <c r="L192" i="20"/>
  <c r="H193" i="20"/>
  <c r="I193" i="20"/>
  <c r="J193" i="20"/>
  <c r="K193" i="20"/>
  <c r="L193" i="20"/>
  <c r="H194" i="20"/>
  <c r="I194" i="20"/>
  <c r="J194" i="20"/>
  <c r="K194" i="20"/>
  <c r="L194" i="20"/>
  <c r="H195" i="20"/>
  <c r="I195" i="20"/>
  <c r="J195" i="20"/>
  <c r="K195" i="20"/>
  <c r="L195" i="20"/>
  <c r="H196" i="20"/>
  <c r="I196" i="20"/>
  <c r="J196" i="20"/>
  <c r="K196" i="20"/>
  <c r="L196" i="20"/>
  <c r="H197" i="20"/>
  <c r="I197" i="20"/>
  <c r="J197" i="20"/>
  <c r="K197" i="20"/>
  <c r="L197" i="20"/>
  <c r="H198" i="20"/>
  <c r="I198" i="20"/>
  <c r="J198" i="20"/>
  <c r="K198" i="20"/>
  <c r="L198" i="20"/>
  <c r="H199" i="20"/>
  <c r="I199" i="20"/>
  <c r="J199" i="20"/>
  <c r="K199" i="20"/>
  <c r="L199" i="20"/>
  <c r="H200" i="20"/>
  <c r="I200" i="20"/>
  <c r="J200" i="20"/>
  <c r="K200" i="20"/>
  <c r="L200" i="20"/>
  <c r="H201" i="20"/>
  <c r="I201" i="20"/>
  <c r="J201" i="20"/>
  <c r="K201" i="20"/>
  <c r="L201" i="20"/>
  <c r="H202" i="20"/>
  <c r="I202" i="20"/>
  <c r="J202" i="20"/>
  <c r="K202" i="20"/>
  <c r="L202" i="20"/>
  <c r="H203" i="20"/>
  <c r="I203" i="20"/>
  <c r="J203" i="20"/>
  <c r="K203" i="20"/>
  <c r="L203" i="20"/>
  <c r="H204" i="20"/>
  <c r="I204" i="20"/>
  <c r="J204" i="20"/>
  <c r="K204" i="20"/>
  <c r="L204" i="20"/>
  <c r="H205" i="20"/>
  <c r="I205" i="20"/>
  <c r="J205" i="20"/>
  <c r="K205" i="20"/>
  <c r="L205" i="20"/>
  <c r="H206" i="20"/>
  <c r="I206" i="20"/>
  <c r="J206" i="20"/>
  <c r="K206" i="20"/>
  <c r="L206" i="20"/>
  <c r="H207" i="20"/>
  <c r="I207" i="20"/>
  <c r="J207" i="20"/>
  <c r="K207" i="20"/>
  <c r="L207" i="20"/>
  <c r="H208" i="20"/>
  <c r="I208" i="20"/>
  <c r="J208" i="20"/>
  <c r="K208" i="20"/>
  <c r="L208" i="20"/>
  <c r="H209" i="20"/>
  <c r="I209" i="20"/>
  <c r="J209" i="20"/>
  <c r="K209" i="20"/>
  <c r="L209" i="20"/>
  <c r="H210" i="20"/>
  <c r="I210" i="20"/>
  <c r="J210" i="20"/>
  <c r="K210" i="20"/>
  <c r="L210" i="20"/>
  <c r="H211" i="20"/>
  <c r="I211" i="20"/>
  <c r="J211" i="20"/>
  <c r="K211" i="20"/>
  <c r="L211" i="20"/>
  <c r="H212" i="20"/>
  <c r="I212" i="20"/>
  <c r="J212" i="20"/>
  <c r="K212" i="20"/>
  <c r="L212" i="20"/>
  <c r="H213" i="20"/>
  <c r="I213" i="20"/>
  <c r="J213" i="20"/>
  <c r="K213" i="20"/>
  <c r="L213" i="20"/>
  <c r="H214" i="20"/>
  <c r="I214" i="20"/>
  <c r="J214" i="20"/>
  <c r="K214" i="20"/>
  <c r="L214" i="20"/>
  <c r="H215" i="20"/>
  <c r="I215" i="20"/>
  <c r="J215" i="20"/>
  <c r="K215" i="20"/>
  <c r="L215" i="20"/>
  <c r="H216" i="20"/>
  <c r="I216" i="20"/>
  <c r="J216" i="20"/>
  <c r="K216" i="20"/>
  <c r="L216" i="20"/>
  <c r="H217" i="20"/>
  <c r="I217" i="20"/>
  <c r="J217" i="20"/>
  <c r="K217" i="20"/>
  <c r="L217" i="20"/>
  <c r="H218" i="20"/>
  <c r="I218" i="20"/>
  <c r="J218" i="20"/>
  <c r="K218" i="20"/>
  <c r="L218" i="20"/>
  <c r="H219" i="20"/>
  <c r="I219" i="20"/>
  <c r="J219" i="20"/>
  <c r="K219" i="20"/>
  <c r="L219" i="20"/>
  <c r="H220" i="20"/>
  <c r="I220" i="20"/>
  <c r="J220" i="20"/>
  <c r="K220" i="20"/>
  <c r="L220" i="20"/>
  <c r="H221" i="20"/>
  <c r="I221" i="20"/>
  <c r="J221" i="20"/>
  <c r="K221" i="20"/>
  <c r="L221" i="20"/>
  <c r="H222" i="20"/>
  <c r="I222" i="20"/>
  <c r="J222" i="20"/>
  <c r="K222" i="20"/>
  <c r="L222" i="20"/>
  <c r="H223" i="20"/>
  <c r="I223" i="20"/>
  <c r="J223" i="20"/>
  <c r="K223" i="20"/>
  <c r="L223" i="20"/>
  <c r="H224" i="20"/>
  <c r="I224" i="20"/>
  <c r="J224" i="20"/>
  <c r="K224" i="20"/>
  <c r="L224" i="20"/>
  <c r="H225" i="20"/>
  <c r="I225" i="20"/>
  <c r="J225" i="20"/>
  <c r="K225" i="20"/>
  <c r="L225" i="20"/>
  <c r="H226" i="20"/>
  <c r="I226" i="20"/>
  <c r="J226" i="20"/>
  <c r="K226" i="20"/>
  <c r="L226" i="20"/>
  <c r="H227" i="20"/>
  <c r="I227" i="20"/>
  <c r="J227" i="20"/>
  <c r="K227" i="20"/>
  <c r="L227" i="20"/>
  <c r="H228" i="20"/>
  <c r="I228" i="20"/>
  <c r="J228" i="20"/>
  <c r="K228" i="20"/>
  <c r="L228" i="20"/>
  <c r="H229" i="20"/>
  <c r="I229" i="20"/>
  <c r="J229" i="20"/>
  <c r="K229" i="20"/>
  <c r="L229" i="20"/>
  <c r="H230" i="20"/>
  <c r="I230" i="20"/>
  <c r="J230" i="20"/>
  <c r="K230" i="20"/>
  <c r="L230" i="20"/>
  <c r="H231" i="20"/>
  <c r="I231" i="20"/>
  <c r="J231" i="20"/>
  <c r="K231" i="20"/>
  <c r="L231" i="20"/>
  <c r="H232" i="20"/>
  <c r="I232" i="20"/>
  <c r="J232" i="20"/>
  <c r="K232" i="20"/>
  <c r="L232" i="20"/>
  <c r="H233" i="20"/>
  <c r="I233" i="20"/>
  <c r="J233" i="20"/>
  <c r="K233" i="20"/>
  <c r="L233" i="20"/>
  <c r="H234" i="20"/>
  <c r="I234" i="20"/>
  <c r="J234" i="20"/>
  <c r="K234" i="20"/>
  <c r="L234" i="20"/>
  <c r="H235" i="20"/>
  <c r="I235" i="20"/>
  <c r="J235" i="20"/>
  <c r="K235" i="20"/>
  <c r="L235" i="20"/>
  <c r="H236" i="20"/>
  <c r="I236" i="20"/>
  <c r="J236" i="20"/>
  <c r="K236" i="20"/>
  <c r="L236" i="20"/>
  <c r="H237" i="20"/>
  <c r="I237" i="20"/>
  <c r="J237" i="20"/>
  <c r="K237" i="20"/>
  <c r="L237" i="20"/>
  <c r="H238" i="20"/>
  <c r="I238" i="20"/>
  <c r="J238" i="20"/>
  <c r="K238" i="20"/>
  <c r="L238" i="20"/>
  <c r="H239" i="20"/>
  <c r="I239" i="20"/>
  <c r="J239" i="20"/>
  <c r="K239" i="20"/>
  <c r="L239" i="20"/>
  <c r="H240" i="20"/>
  <c r="I240" i="20"/>
  <c r="J240" i="20"/>
  <c r="K240" i="20"/>
  <c r="L240" i="20"/>
  <c r="H241" i="20"/>
  <c r="I241" i="20"/>
  <c r="J241" i="20"/>
  <c r="K241" i="20"/>
  <c r="L241" i="20"/>
  <c r="H242" i="20"/>
  <c r="I242" i="20"/>
  <c r="J242" i="20"/>
  <c r="K242" i="20"/>
  <c r="L242" i="20"/>
  <c r="H123" i="20"/>
  <c r="I123" i="20"/>
  <c r="J123" i="20"/>
  <c r="K123" i="20"/>
  <c r="L123" i="20"/>
  <c r="H124" i="20"/>
  <c r="I124" i="20"/>
  <c r="J124" i="20"/>
  <c r="K124" i="20"/>
  <c r="L124" i="20"/>
  <c r="H125" i="20"/>
  <c r="I125" i="20"/>
  <c r="J125" i="20"/>
  <c r="K125" i="20"/>
  <c r="L125" i="20"/>
  <c r="H126" i="20"/>
  <c r="I126" i="20"/>
  <c r="J126" i="20"/>
  <c r="K126" i="20"/>
  <c r="L126" i="20"/>
  <c r="H127" i="20"/>
  <c r="I127" i="20"/>
  <c r="J127" i="20"/>
  <c r="K127" i="20"/>
  <c r="L127" i="20"/>
  <c r="H128" i="20"/>
  <c r="I128" i="20"/>
  <c r="J128" i="20"/>
  <c r="K128" i="20"/>
  <c r="L128" i="20"/>
  <c r="H129" i="20"/>
  <c r="I129" i="20"/>
  <c r="J129" i="20"/>
  <c r="K129" i="20"/>
  <c r="L129" i="20"/>
  <c r="H130" i="20"/>
  <c r="I130" i="20"/>
  <c r="J130" i="20"/>
  <c r="K130" i="20"/>
  <c r="L130" i="20"/>
  <c r="H131" i="20"/>
  <c r="I131" i="20"/>
  <c r="J131" i="20"/>
  <c r="K131" i="20"/>
  <c r="L131" i="20"/>
  <c r="H132" i="20"/>
  <c r="I132" i="20"/>
  <c r="J132" i="20"/>
  <c r="K132" i="20"/>
  <c r="L132" i="20"/>
  <c r="H133" i="20"/>
  <c r="I133" i="20"/>
  <c r="J133" i="20"/>
  <c r="K133" i="20"/>
  <c r="L133" i="20"/>
  <c r="H134" i="20"/>
  <c r="I134" i="20"/>
  <c r="J134" i="20"/>
  <c r="K134" i="20"/>
  <c r="L134" i="20"/>
  <c r="H135" i="20"/>
  <c r="I135" i="20"/>
  <c r="J135" i="20"/>
  <c r="K135" i="20"/>
  <c r="L135" i="20"/>
  <c r="H136" i="20"/>
  <c r="I136" i="20"/>
  <c r="J136" i="20"/>
  <c r="K136" i="20"/>
  <c r="L136" i="20"/>
  <c r="H137" i="20"/>
  <c r="I137" i="20"/>
  <c r="J137" i="20"/>
  <c r="K137" i="20"/>
  <c r="L137" i="20"/>
  <c r="H138" i="20"/>
  <c r="I138" i="20"/>
  <c r="J138" i="20"/>
  <c r="K138" i="20"/>
  <c r="L138" i="20"/>
  <c r="H139" i="20"/>
  <c r="I139" i="20"/>
  <c r="J139" i="20"/>
  <c r="K139" i="20"/>
  <c r="L139" i="20"/>
  <c r="H140" i="20"/>
  <c r="I140" i="20"/>
  <c r="J140" i="20"/>
  <c r="K140" i="20"/>
  <c r="L140" i="20"/>
  <c r="H141" i="20"/>
  <c r="I141" i="20"/>
  <c r="J141" i="20"/>
  <c r="K141" i="20"/>
  <c r="L141" i="20"/>
  <c r="H142" i="20"/>
  <c r="I142" i="20"/>
  <c r="J142" i="20"/>
  <c r="K142" i="20"/>
  <c r="L142" i="20"/>
  <c r="H143" i="20"/>
  <c r="I143" i="20"/>
  <c r="J143" i="20"/>
  <c r="K143" i="20"/>
  <c r="L143" i="20"/>
  <c r="H144" i="20"/>
  <c r="I144" i="20"/>
  <c r="J144" i="20"/>
  <c r="K144" i="20"/>
  <c r="L144" i="20"/>
  <c r="H145" i="20"/>
  <c r="I145" i="20"/>
  <c r="J145" i="20"/>
  <c r="K145" i="20"/>
  <c r="L145" i="20"/>
  <c r="H146" i="20"/>
  <c r="I146" i="20"/>
  <c r="J146" i="20"/>
  <c r="K146" i="20"/>
  <c r="L146" i="20"/>
  <c r="H147" i="20"/>
  <c r="I147" i="20"/>
  <c r="J147" i="20"/>
  <c r="K147" i="20"/>
  <c r="L147" i="20"/>
  <c r="H148" i="20"/>
  <c r="I148" i="20"/>
  <c r="J148" i="20"/>
  <c r="K148" i="20"/>
  <c r="L148" i="20"/>
  <c r="H149" i="20"/>
  <c r="I149" i="20"/>
  <c r="J149" i="20"/>
  <c r="K149" i="20"/>
  <c r="L149" i="20"/>
  <c r="H150" i="20"/>
  <c r="I150" i="20"/>
  <c r="J150" i="20"/>
  <c r="K150" i="20"/>
  <c r="L150" i="20"/>
  <c r="H151" i="20"/>
  <c r="I151" i="20"/>
  <c r="J151" i="20"/>
  <c r="K151" i="20"/>
  <c r="L151" i="20"/>
  <c r="H152" i="20"/>
  <c r="I152" i="20"/>
  <c r="J152" i="20"/>
  <c r="K152" i="20"/>
  <c r="L152" i="20"/>
  <c r="H153" i="20"/>
  <c r="I153" i="20"/>
  <c r="J153" i="20"/>
  <c r="K153" i="20"/>
  <c r="L153" i="20"/>
  <c r="H154" i="20"/>
  <c r="I154" i="20"/>
  <c r="J154" i="20"/>
  <c r="K154" i="20"/>
  <c r="L154" i="20"/>
  <c r="H155" i="20"/>
  <c r="I155" i="20"/>
  <c r="J155" i="20"/>
  <c r="K155" i="20"/>
  <c r="L155" i="20"/>
  <c r="H156" i="20"/>
  <c r="I156" i="20"/>
  <c r="J156" i="20"/>
  <c r="K156" i="20"/>
  <c r="L156" i="20"/>
  <c r="H157" i="20"/>
  <c r="I157" i="20"/>
  <c r="J157" i="20"/>
  <c r="K157" i="20"/>
  <c r="L157" i="20"/>
  <c r="H158" i="20"/>
  <c r="I158" i="20"/>
  <c r="J158" i="20"/>
  <c r="K158" i="20"/>
  <c r="L158" i="20"/>
  <c r="H159" i="20"/>
  <c r="I159" i="20"/>
  <c r="J159" i="20"/>
  <c r="K159" i="20"/>
  <c r="L159" i="20"/>
  <c r="H160" i="20"/>
  <c r="I160" i="20"/>
  <c r="J160" i="20"/>
  <c r="K160" i="20"/>
  <c r="L160" i="20"/>
  <c r="H161" i="20"/>
  <c r="I161" i="20"/>
  <c r="J161" i="20"/>
  <c r="K161" i="20"/>
  <c r="L161" i="20"/>
  <c r="H162" i="20"/>
  <c r="I162" i="20"/>
  <c r="J162" i="20"/>
  <c r="K162" i="20"/>
  <c r="L162" i="20"/>
  <c r="H163" i="20"/>
  <c r="I163" i="20"/>
  <c r="J163" i="20"/>
  <c r="K163" i="20"/>
  <c r="L163" i="20"/>
  <c r="H164" i="20"/>
  <c r="I164" i="20"/>
  <c r="J164" i="20"/>
  <c r="K164" i="20"/>
  <c r="L164" i="20"/>
  <c r="H165" i="20"/>
  <c r="I165" i="20"/>
  <c r="J165" i="20"/>
  <c r="K165" i="20"/>
  <c r="L165" i="20"/>
  <c r="H166" i="20"/>
  <c r="I166" i="20"/>
  <c r="J166" i="20"/>
  <c r="K166" i="20"/>
  <c r="L166" i="20"/>
  <c r="H167" i="20"/>
  <c r="I167" i="20"/>
  <c r="J167" i="20"/>
  <c r="K167" i="20"/>
  <c r="L167" i="20"/>
  <c r="H168" i="20"/>
  <c r="I168" i="20"/>
  <c r="J168" i="20"/>
  <c r="K168" i="20"/>
  <c r="L168" i="20"/>
  <c r="H169" i="20"/>
  <c r="I169" i="20"/>
  <c r="J169" i="20"/>
  <c r="K169" i="20"/>
  <c r="L169" i="20"/>
  <c r="H170" i="20"/>
  <c r="I170" i="20"/>
  <c r="J170" i="20"/>
  <c r="K170" i="20"/>
  <c r="L170" i="20"/>
  <c r="H171" i="20"/>
  <c r="I171" i="20"/>
  <c r="J171" i="20"/>
  <c r="K171" i="20"/>
  <c r="L171" i="20"/>
  <c r="H172" i="20"/>
  <c r="I172" i="20"/>
  <c r="J172" i="20"/>
  <c r="K172" i="20"/>
  <c r="L172" i="20"/>
  <c r="H173" i="20"/>
  <c r="I173" i="20"/>
  <c r="J173" i="20"/>
  <c r="K173" i="20"/>
  <c r="L173" i="20"/>
  <c r="H174" i="20"/>
  <c r="I174" i="20"/>
  <c r="J174" i="20"/>
  <c r="K174" i="20"/>
  <c r="L174" i="20"/>
  <c r="H175" i="20"/>
  <c r="I175" i="20"/>
  <c r="J175" i="20"/>
  <c r="K175" i="20"/>
  <c r="L175" i="20"/>
  <c r="H176" i="20"/>
  <c r="I176" i="20"/>
  <c r="J176" i="20"/>
  <c r="K176" i="20"/>
  <c r="L176" i="20"/>
  <c r="H177" i="20"/>
  <c r="I177" i="20"/>
  <c r="J177" i="20"/>
  <c r="K177" i="20"/>
  <c r="L177" i="20"/>
  <c r="H178" i="20"/>
  <c r="I178" i="20"/>
  <c r="J178" i="20"/>
  <c r="K178" i="20"/>
  <c r="L178" i="20"/>
  <c r="H179" i="20"/>
  <c r="I179" i="20"/>
  <c r="J179" i="20"/>
  <c r="K179" i="20"/>
  <c r="L179" i="20"/>
  <c r="H180" i="20"/>
  <c r="I180" i="20"/>
  <c r="J180" i="20"/>
  <c r="K180" i="20"/>
  <c r="L180" i="20"/>
  <c r="H181" i="20"/>
  <c r="I181" i="20"/>
  <c r="J181" i="20"/>
  <c r="K181" i="20"/>
  <c r="L181" i="20"/>
  <c r="H182" i="20"/>
  <c r="I182" i="20"/>
  <c r="J182" i="20"/>
  <c r="K182" i="20"/>
  <c r="L182" i="20"/>
  <c r="H63" i="20"/>
  <c r="I63" i="20"/>
  <c r="J63" i="20"/>
  <c r="K63" i="20"/>
  <c r="L63" i="20"/>
  <c r="H64" i="20"/>
  <c r="I64" i="20"/>
  <c r="J64" i="20"/>
  <c r="K64" i="20"/>
  <c r="L64" i="20"/>
  <c r="H65" i="20"/>
  <c r="I65" i="20"/>
  <c r="J65" i="20"/>
  <c r="K65" i="20"/>
  <c r="L65" i="20"/>
  <c r="H66" i="20"/>
  <c r="I66" i="20"/>
  <c r="J66" i="20"/>
  <c r="K66" i="20"/>
  <c r="L66" i="20"/>
  <c r="H67" i="20"/>
  <c r="I67" i="20"/>
  <c r="J67" i="20"/>
  <c r="K67" i="20"/>
  <c r="L67" i="20"/>
  <c r="H68" i="20"/>
  <c r="I68" i="20"/>
  <c r="J68" i="20"/>
  <c r="K68" i="20"/>
  <c r="L68" i="20"/>
  <c r="H69" i="20"/>
  <c r="I69" i="20"/>
  <c r="J69" i="20"/>
  <c r="K69" i="20"/>
  <c r="L69" i="20"/>
  <c r="H70" i="20"/>
  <c r="I70" i="20"/>
  <c r="J70" i="20"/>
  <c r="K70" i="20"/>
  <c r="L70" i="20"/>
  <c r="H71" i="20"/>
  <c r="I71" i="20"/>
  <c r="J71" i="20"/>
  <c r="K71" i="20"/>
  <c r="L71" i="20"/>
  <c r="H72" i="20"/>
  <c r="I72" i="20"/>
  <c r="J72" i="20"/>
  <c r="K72" i="20"/>
  <c r="L72" i="20"/>
  <c r="H73" i="20"/>
  <c r="I73" i="20"/>
  <c r="J73" i="20"/>
  <c r="K73" i="20"/>
  <c r="L73" i="20"/>
  <c r="H74" i="20"/>
  <c r="I74" i="20"/>
  <c r="J74" i="20"/>
  <c r="K74" i="20"/>
  <c r="L74" i="20"/>
  <c r="H75" i="20"/>
  <c r="I75" i="20"/>
  <c r="J75" i="20"/>
  <c r="K75" i="20"/>
  <c r="L75" i="20"/>
  <c r="H76" i="20"/>
  <c r="I76" i="20"/>
  <c r="J76" i="20"/>
  <c r="K76" i="20"/>
  <c r="L76" i="20"/>
  <c r="H77" i="20"/>
  <c r="I77" i="20"/>
  <c r="J77" i="20"/>
  <c r="K77" i="20"/>
  <c r="L77" i="20"/>
  <c r="H78" i="20"/>
  <c r="I78" i="20"/>
  <c r="J78" i="20"/>
  <c r="K78" i="20"/>
  <c r="L78" i="20"/>
  <c r="H79" i="20"/>
  <c r="I79" i="20"/>
  <c r="J79" i="20"/>
  <c r="K79" i="20"/>
  <c r="L79" i="20"/>
  <c r="H80" i="20"/>
  <c r="I80" i="20"/>
  <c r="J80" i="20"/>
  <c r="K80" i="20"/>
  <c r="L80" i="20"/>
  <c r="H81" i="20"/>
  <c r="I81" i="20"/>
  <c r="J81" i="20"/>
  <c r="K81" i="20"/>
  <c r="L81" i="20"/>
  <c r="H82" i="20"/>
  <c r="I82" i="20"/>
  <c r="J82" i="20"/>
  <c r="K82" i="20"/>
  <c r="L82" i="20"/>
  <c r="H83" i="20"/>
  <c r="I83" i="20"/>
  <c r="J83" i="20"/>
  <c r="K83" i="20"/>
  <c r="L83" i="20"/>
  <c r="H84" i="20"/>
  <c r="I84" i="20"/>
  <c r="J84" i="20"/>
  <c r="K84" i="20"/>
  <c r="L84" i="20"/>
  <c r="H85" i="20"/>
  <c r="I85" i="20"/>
  <c r="J85" i="20"/>
  <c r="K85" i="20"/>
  <c r="L85" i="20"/>
  <c r="H86" i="20"/>
  <c r="I86" i="20"/>
  <c r="J86" i="20"/>
  <c r="K86" i="20"/>
  <c r="L86" i="20"/>
  <c r="H87" i="20"/>
  <c r="I87" i="20"/>
  <c r="J87" i="20"/>
  <c r="K87" i="20"/>
  <c r="L87" i="20"/>
  <c r="H88" i="20"/>
  <c r="I88" i="20"/>
  <c r="J88" i="20"/>
  <c r="K88" i="20"/>
  <c r="L88" i="20"/>
  <c r="H89" i="20"/>
  <c r="I89" i="20"/>
  <c r="J89" i="20"/>
  <c r="K89" i="20"/>
  <c r="L89" i="20"/>
  <c r="H90" i="20"/>
  <c r="I90" i="20"/>
  <c r="J90" i="20"/>
  <c r="K90" i="20"/>
  <c r="L90" i="20"/>
  <c r="H91" i="20"/>
  <c r="I91" i="20"/>
  <c r="J91" i="20"/>
  <c r="K91" i="20"/>
  <c r="L91" i="20"/>
  <c r="H92" i="20"/>
  <c r="I92" i="20"/>
  <c r="J92" i="20"/>
  <c r="K92" i="20"/>
  <c r="L92" i="20"/>
  <c r="H93" i="20"/>
  <c r="I93" i="20"/>
  <c r="J93" i="20"/>
  <c r="K93" i="20"/>
  <c r="L93" i="20"/>
  <c r="H94" i="20"/>
  <c r="I94" i="20"/>
  <c r="J94" i="20"/>
  <c r="K94" i="20"/>
  <c r="L94" i="20"/>
  <c r="H95" i="20"/>
  <c r="I95" i="20"/>
  <c r="J95" i="20"/>
  <c r="K95" i="20"/>
  <c r="L95" i="20"/>
  <c r="H96" i="20"/>
  <c r="I96" i="20"/>
  <c r="J96" i="20"/>
  <c r="K96" i="20"/>
  <c r="L96" i="20"/>
  <c r="H97" i="20"/>
  <c r="I97" i="20"/>
  <c r="J97" i="20"/>
  <c r="K97" i="20"/>
  <c r="L97" i="20"/>
  <c r="H98" i="20"/>
  <c r="I98" i="20"/>
  <c r="J98" i="20"/>
  <c r="K98" i="20"/>
  <c r="L98" i="20"/>
  <c r="H99" i="20"/>
  <c r="I99" i="20"/>
  <c r="J99" i="20"/>
  <c r="K99" i="20"/>
  <c r="L99" i="20"/>
  <c r="H100" i="20"/>
  <c r="I100" i="20"/>
  <c r="J100" i="20"/>
  <c r="K100" i="20"/>
  <c r="L100" i="20"/>
  <c r="H101" i="20"/>
  <c r="I101" i="20"/>
  <c r="J101" i="20"/>
  <c r="K101" i="20"/>
  <c r="L101" i="20"/>
  <c r="H102" i="20"/>
  <c r="I102" i="20"/>
  <c r="J102" i="20"/>
  <c r="K102" i="20"/>
  <c r="L102" i="20"/>
  <c r="H103" i="20"/>
  <c r="I103" i="20"/>
  <c r="J103" i="20"/>
  <c r="K103" i="20"/>
  <c r="L103" i="20"/>
  <c r="H104" i="20"/>
  <c r="I104" i="20"/>
  <c r="J104" i="20"/>
  <c r="K104" i="20"/>
  <c r="L104" i="20"/>
  <c r="H105" i="20"/>
  <c r="I105" i="20"/>
  <c r="J105" i="20"/>
  <c r="K105" i="20"/>
  <c r="L105" i="20"/>
  <c r="H106" i="20"/>
  <c r="I106" i="20"/>
  <c r="J106" i="20"/>
  <c r="K106" i="20"/>
  <c r="L106" i="20"/>
  <c r="H107" i="20"/>
  <c r="I107" i="20"/>
  <c r="J107" i="20"/>
  <c r="K107" i="20"/>
  <c r="L107" i="20"/>
  <c r="H108" i="20"/>
  <c r="I108" i="20"/>
  <c r="J108" i="20"/>
  <c r="K108" i="20"/>
  <c r="L108" i="20"/>
  <c r="H109" i="20"/>
  <c r="I109" i="20"/>
  <c r="J109" i="20"/>
  <c r="K109" i="20"/>
  <c r="L109" i="20"/>
  <c r="H110" i="20"/>
  <c r="I110" i="20"/>
  <c r="J110" i="20"/>
  <c r="K110" i="20"/>
  <c r="L110" i="20"/>
  <c r="H111" i="20"/>
  <c r="I111" i="20"/>
  <c r="J111" i="20"/>
  <c r="K111" i="20"/>
  <c r="L111" i="20"/>
  <c r="H112" i="20"/>
  <c r="I112" i="20"/>
  <c r="J112" i="20"/>
  <c r="K112" i="20"/>
  <c r="L112" i="20"/>
  <c r="H113" i="20"/>
  <c r="I113" i="20"/>
  <c r="J113" i="20"/>
  <c r="K113" i="20"/>
  <c r="L113" i="20"/>
  <c r="H114" i="20"/>
  <c r="I114" i="20"/>
  <c r="J114" i="20"/>
  <c r="K114" i="20"/>
  <c r="L114" i="20"/>
  <c r="H115" i="20"/>
  <c r="I115" i="20"/>
  <c r="J115" i="20"/>
  <c r="K115" i="20"/>
  <c r="L115" i="20"/>
  <c r="H116" i="20"/>
  <c r="I116" i="20"/>
  <c r="J116" i="20"/>
  <c r="K116" i="20"/>
  <c r="L116" i="20"/>
  <c r="H117" i="20"/>
  <c r="I117" i="20"/>
  <c r="J117" i="20"/>
  <c r="K117" i="20"/>
  <c r="L117" i="20"/>
  <c r="H118" i="20"/>
  <c r="I118" i="20"/>
  <c r="J118" i="20"/>
  <c r="K118" i="20"/>
  <c r="L118" i="20"/>
  <c r="H119" i="20"/>
  <c r="I119" i="20"/>
  <c r="J119" i="20"/>
  <c r="K119" i="20"/>
  <c r="L119" i="20"/>
  <c r="H120" i="20"/>
  <c r="I120" i="20"/>
  <c r="J120" i="20"/>
  <c r="K120" i="20"/>
  <c r="L120" i="20"/>
  <c r="H121" i="20"/>
  <c r="I121" i="20"/>
  <c r="J121" i="20"/>
  <c r="K121" i="20"/>
  <c r="L121" i="20"/>
  <c r="H122" i="20"/>
  <c r="I122" i="20"/>
  <c r="J122" i="20"/>
  <c r="K122" i="20"/>
  <c r="L122" i="20"/>
  <c r="H3" i="20"/>
  <c r="I3" i="20"/>
  <c r="J3" i="20"/>
  <c r="K3" i="20"/>
  <c r="L3" i="20"/>
  <c r="H4" i="20"/>
  <c r="I4" i="20"/>
  <c r="J4" i="20"/>
  <c r="K4" i="20"/>
  <c r="L4" i="20"/>
  <c r="H5" i="20"/>
  <c r="I5" i="20"/>
  <c r="J5" i="20"/>
  <c r="K5" i="20"/>
  <c r="L5" i="20"/>
  <c r="H6" i="20"/>
  <c r="I6" i="20"/>
  <c r="J6" i="20"/>
  <c r="K6" i="20"/>
  <c r="L6" i="20"/>
  <c r="H7" i="20"/>
  <c r="I7" i="20"/>
  <c r="J7" i="20"/>
  <c r="K7" i="20"/>
  <c r="L7" i="20"/>
  <c r="H8" i="20"/>
  <c r="I8" i="20"/>
  <c r="J8" i="20"/>
  <c r="K8" i="20"/>
  <c r="L8" i="20"/>
  <c r="H9" i="20"/>
  <c r="I9" i="20"/>
  <c r="J9" i="20"/>
  <c r="K9" i="20"/>
  <c r="L9" i="20"/>
  <c r="H10" i="20"/>
  <c r="I10" i="20"/>
  <c r="J10" i="20"/>
  <c r="K10" i="20"/>
  <c r="L10" i="20"/>
  <c r="H11" i="20"/>
  <c r="I11" i="20"/>
  <c r="J11" i="20"/>
  <c r="K11" i="20"/>
  <c r="L11" i="20"/>
  <c r="H12" i="20"/>
  <c r="I12" i="20"/>
  <c r="J12" i="20"/>
  <c r="K12" i="20"/>
  <c r="L12" i="20"/>
  <c r="H13" i="20"/>
  <c r="I13" i="20"/>
  <c r="J13" i="20"/>
  <c r="K13" i="20"/>
  <c r="L13" i="20"/>
  <c r="H14" i="20"/>
  <c r="I14" i="20"/>
  <c r="J14" i="20"/>
  <c r="K14" i="20"/>
  <c r="L14" i="20"/>
  <c r="H15" i="20"/>
  <c r="I15" i="20"/>
  <c r="J15" i="20"/>
  <c r="K15" i="20"/>
  <c r="L15" i="20"/>
  <c r="H16" i="20"/>
  <c r="I16" i="20"/>
  <c r="J16" i="20"/>
  <c r="K16" i="20"/>
  <c r="L16" i="20"/>
  <c r="H17" i="20"/>
  <c r="I17" i="20"/>
  <c r="J17" i="20"/>
  <c r="K17" i="20"/>
  <c r="L17" i="20"/>
  <c r="H18" i="20"/>
  <c r="I18" i="20"/>
  <c r="J18" i="20"/>
  <c r="K18" i="20"/>
  <c r="L18" i="20"/>
  <c r="H19" i="20"/>
  <c r="I19" i="20"/>
  <c r="J19" i="20"/>
  <c r="K19" i="20"/>
  <c r="L19" i="20"/>
  <c r="H20" i="20"/>
  <c r="I20" i="20"/>
  <c r="J20" i="20"/>
  <c r="K20" i="20"/>
  <c r="L20" i="20"/>
  <c r="H21" i="20"/>
  <c r="I21" i="20"/>
  <c r="J21" i="20"/>
  <c r="K21" i="20"/>
  <c r="L21" i="20"/>
  <c r="H22" i="20"/>
  <c r="I22" i="20"/>
  <c r="J22" i="20"/>
  <c r="K22" i="20"/>
  <c r="L22" i="20"/>
  <c r="H23" i="20"/>
  <c r="I23" i="20"/>
  <c r="J23" i="20"/>
  <c r="K23" i="20"/>
  <c r="L23" i="20"/>
  <c r="H24" i="20"/>
  <c r="I24" i="20"/>
  <c r="J24" i="20"/>
  <c r="K24" i="20"/>
  <c r="L24" i="20"/>
  <c r="H25" i="20"/>
  <c r="I25" i="20"/>
  <c r="J25" i="20"/>
  <c r="K25" i="20"/>
  <c r="L25" i="20"/>
  <c r="H26" i="20"/>
  <c r="I26" i="20"/>
  <c r="J26" i="20"/>
  <c r="K26" i="20"/>
  <c r="L26" i="20"/>
  <c r="H27" i="20"/>
  <c r="I27" i="20"/>
  <c r="J27" i="20"/>
  <c r="K27" i="20"/>
  <c r="L27" i="20"/>
  <c r="H28" i="20"/>
  <c r="I28" i="20"/>
  <c r="J28" i="20"/>
  <c r="K28" i="20"/>
  <c r="L28" i="20"/>
  <c r="H29" i="20"/>
  <c r="I29" i="20"/>
  <c r="J29" i="20"/>
  <c r="K29" i="20"/>
  <c r="L29" i="20"/>
  <c r="H30" i="20"/>
  <c r="I30" i="20"/>
  <c r="J30" i="20"/>
  <c r="K30" i="20"/>
  <c r="L30" i="20"/>
  <c r="H31" i="20"/>
  <c r="I31" i="20"/>
  <c r="J31" i="20"/>
  <c r="K31" i="20"/>
  <c r="L31" i="20"/>
  <c r="H32" i="20"/>
  <c r="I32" i="20"/>
  <c r="J32" i="20"/>
  <c r="K32" i="20"/>
  <c r="L32" i="20"/>
  <c r="H33" i="20"/>
  <c r="I33" i="20"/>
  <c r="J33" i="20"/>
  <c r="K33" i="20"/>
  <c r="L33" i="20"/>
  <c r="H34" i="20"/>
  <c r="I34" i="20"/>
  <c r="J34" i="20"/>
  <c r="K34" i="20"/>
  <c r="L34" i="20"/>
  <c r="H35" i="20"/>
  <c r="I35" i="20"/>
  <c r="J35" i="20"/>
  <c r="K35" i="20"/>
  <c r="L35" i="20"/>
  <c r="H36" i="20"/>
  <c r="I36" i="20"/>
  <c r="J36" i="20"/>
  <c r="K36" i="20"/>
  <c r="L36" i="20"/>
  <c r="H37" i="20"/>
  <c r="I37" i="20"/>
  <c r="J37" i="20"/>
  <c r="K37" i="20"/>
  <c r="L37" i="20"/>
  <c r="H38" i="20"/>
  <c r="I38" i="20"/>
  <c r="J38" i="20"/>
  <c r="K38" i="20"/>
  <c r="L38" i="20"/>
  <c r="H39" i="20"/>
  <c r="I39" i="20"/>
  <c r="J39" i="20"/>
  <c r="K39" i="20"/>
  <c r="L39" i="20"/>
  <c r="H40" i="20"/>
  <c r="I40" i="20"/>
  <c r="J40" i="20"/>
  <c r="K40" i="20"/>
  <c r="L40" i="20"/>
  <c r="H41" i="20"/>
  <c r="I41" i="20"/>
  <c r="J41" i="20"/>
  <c r="K41" i="20"/>
  <c r="L41" i="20"/>
  <c r="H42" i="20"/>
  <c r="I42" i="20"/>
  <c r="J42" i="20"/>
  <c r="K42" i="20"/>
  <c r="L42" i="20"/>
  <c r="H43" i="20"/>
  <c r="I43" i="20"/>
  <c r="J43" i="20"/>
  <c r="K43" i="20"/>
  <c r="L43" i="20"/>
  <c r="H44" i="20"/>
  <c r="I44" i="20"/>
  <c r="J44" i="20"/>
  <c r="K44" i="20"/>
  <c r="L44" i="20"/>
  <c r="H45" i="20"/>
  <c r="I45" i="20"/>
  <c r="J45" i="20"/>
  <c r="K45" i="20"/>
  <c r="L45" i="20"/>
  <c r="H46" i="20"/>
  <c r="I46" i="20"/>
  <c r="J46" i="20"/>
  <c r="K46" i="20"/>
  <c r="L46" i="20"/>
  <c r="H47" i="20"/>
  <c r="I47" i="20"/>
  <c r="J47" i="20"/>
  <c r="K47" i="20"/>
  <c r="L47" i="20"/>
  <c r="H48" i="20"/>
  <c r="I48" i="20"/>
  <c r="J48" i="20"/>
  <c r="K48" i="20"/>
  <c r="L48" i="20"/>
  <c r="H49" i="20"/>
  <c r="I49" i="20"/>
  <c r="J49" i="20"/>
  <c r="K49" i="20"/>
  <c r="L49" i="20"/>
  <c r="H50" i="20"/>
  <c r="I50" i="20"/>
  <c r="J50" i="20"/>
  <c r="K50" i="20"/>
  <c r="L50" i="20"/>
  <c r="H51" i="20"/>
  <c r="I51" i="20"/>
  <c r="J51" i="20"/>
  <c r="K51" i="20"/>
  <c r="L51" i="20"/>
  <c r="H52" i="20"/>
  <c r="I52" i="20"/>
  <c r="J52" i="20"/>
  <c r="K52" i="20"/>
  <c r="L52" i="20"/>
  <c r="H53" i="20"/>
  <c r="I53" i="20"/>
  <c r="J53" i="20"/>
  <c r="K53" i="20"/>
  <c r="L53" i="20"/>
  <c r="H54" i="20"/>
  <c r="I54" i="20"/>
  <c r="J54" i="20"/>
  <c r="K54" i="20"/>
  <c r="L54" i="20"/>
  <c r="H55" i="20"/>
  <c r="I55" i="20"/>
  <c r="J55" i="20"/>
  <c r="K55" i="20"/>
  <c r="L55" i="20"/>
  <c r="H56" i="20"/>
  <c r="I56" i="20"/>
  <c r="J56" i="20"/>
  <c r="K56" i="20"/>
  <c r="L56" i="20"/>
  <c r="H57" i="20"/>
  <c r="I57" i="20"/>
  <c r="J57" i="20"/>
  <c r="K57" i="20"/>
  <c r="L57" i="20"/>
  <c r="H58" i="20"/>
  <c r="I58" i="20"/>
  <c r="J58" i="20"/>
  <c r="K58" i="20"/>
  <c r="L58" i="20"/>
  <c r="H59" i="20"/>
  <c r="I59" i="20"/>
  <c r="J59" i="20"/>
  <c r="K59" i="20"/>
  <c r="L59" i="20"/>
  <c r="H60" i="20"/>
  <c r="I60" i="20"/>
  <c r="J60" i="20"/>
  <c r="K60" i="20"/>
  <c r="L60" i="20"/>
  <c r="H61" i="20"/>
  <c r="I61" i="20"/>
  <c r="J61" i="20"/>
  <c r="K61" i="20"/>
  <c r="L61" i="20"/>
  <c r="H62" i="20"/>
  <c r="I62" i="20"/>
  <c r="J62" i="20"/>
  <c r="K62" i="20"/>
  <c r="L62" i="20"/>
  <c r="E3" i="6"/>
  <c r="E3" i="7"/>
  <c r="E3" i="15"/>
  <c r="E3" i="16"/>
  <c r="E3" i="17"/>
  <c r="E3" i="18"/>
  <c r="E3" i="2"/>
  <c r="K16" i="19"/>
  <c r="Q4" i="20" l="1"/>
  <c r="Q185" i="20"/>
  <c r="Q209" i="20"/>
  <c r="Q221" i="20"/>
  <c r="Q233" i="20"/>
  <c r="Q53" i="20"/>
  <c r="Q77" i="20"/>
  <c r="Q89" i="20"/>
  <c r="Q101" i="20"/>
  <c r="Q161" i="20"/>
  <c r="Q391" i="20"/>
  <c r="Q29" i="20"/>
  <c r="Q5" i="20"/>
  <c r="Q145" i="20"/>
  <c r="Q367" i="20"/>
  <c r="Q17" i="20"/>
  <c r="Q149" i="20"/>
  <c r="Q379" i="20"/>
  <c r="Q41" i="20"/>
  <c r="Q173" i="20"/>
  <c r="Q403" i="20"/>
  <c r="Q65" i="20"/>
  <c r="Q197" i="20"/>
  <c r="Q113" i="20"/>
  <c r="Q245" i="20"/>
  <c r="Q125" i="20"/>
  <c r="Q257" i="20"/>
  <c r="Q137" i="20"/>
  <c r="Q343" i="20"/>
  <c r="Q11" i="20"/>
  <c r="Q23" i="20"/>
  <c r="Q35" i="20"/>
  <c r="Q47" i="20"/>
  <c r="Q59" i="20"/>
  <c r="Q71" i="20"/>
  <c r="Q83" i="20"/>
  <c r="Q95" i="20"/>
  <c r="Q107" i="20"/>
  <c r="Q119" i="20"/>
  <c r="Q131" i="20"/>
  <c r="Q143" i="20"/>
  <c r="Q155" i="20"/>
  <c r="Q167" i="20"/>
  <c r="Q179" i="20"/>
  <c r="Q191" i="20"/>
  <c r="Q203" i="20"/>
  <c r="Q215" i="20"/>
  <c r="Q227" i="20"/>
  <c r="Q239" i="20"/>
  <c r="Q251" i="20"/>
  <c r="Q263" i="20"/>
  <c r="Q275" i="20"/>
  <c r="Q287" i="20"/>
  <c r="Q299" i="20"/>
  <c r="Q311" i="20"/>
  <c r="Q323" i="20"/>
  <c r="Q335" i="20"/>
  <c r="Q347" i="20"/>
  <c r="Q359" i="20"/>
  <c r="Q371" i="20"/>
  <c r="Q383" i="20"/>
  <c r="Q395" i="20"/>
  <c r="Q407" i="20"/>
  <c r="Q419" i="20"/>
  <c r="Q12" i="20"/>
  <c r="Q24" i="20"/>
  <c r="Q36" i="20"/>
  <c r="Q48" i="20"/>
  <c r="Q60" i="20"/>
  <c r="Q72" i="20"/>
  <c r="Q84" i="20"/>
  <c r="Q96" i="20"/>
  <c r="Q108" i="20"/>
  <c r="Q120" i="20"/>
  <c r="Q132" i="20"/>
  <c r="Q144" i="20"/>
  <c r="Q156" i="20"/>
  <c r="Q168" i="20"/>
  <c r="Q180" i="20"/>
  <c r="Q192" i="20"/>
  <c r="Q204" i="20"/>
  <c r="Q216" i="20"/>
  <c r="Q228" i="20"/>
  <c r="Q240" i="20"/>
  <c r="Q252" i="20"/>
  <c r="Q264" i="20"/>
  <c r="Q276" i="20"/>
  <c r="Q288" i="20"/>
  <c r="Q300" i="20"/>
  <c r="Q312" i="20"/>
  <c r="Q324" i="20"/>
  <c r="Q336" i="20"/>
  <c r="Q348" i="20"/>
  <c r="Q360" i="20"/>
  <c r="Q372" i="20"/>
  <c r="Q384" i="20"/>
  <c r="Q396" i="20"/>
  <c r="Q408" i="20"/>
  <c r="Q420" i="20"/>
  <c r="Q13" i="20"/>
  <c r="Q25" i="20"/>
  <c r="Q37" i="20"/>
  <c r="Q49" i="20"/>
  <c r="Q61" i="20"/>
  <c r="Q73" i="20"/>
  <c r="Q85" i="20"/>
  <c r="Q97" i="20"/>
  <c r="Q109" i="20"/>
  <c r="Q121" i="20"/>
  <c r="Q133" i="20"/>
  <c r="Q157" i="20"/>
  <c r="Q169" i="20"/>
  <c r="Q181" i="20"/>
  <c r="Q193" i="20"/>
  <c r="Q205" i="20"/>
  <c r="Q217" i="20"/>
  <c r="Q229" i="20"/>
  <c r="Q241" i="20"/>
  <c r="Q253" i="20"/>
  <c r="Q265" i="20"/>
  <c r="Q277" i="20"/>
  <c r="Q289" i="20"/>
  <c r="Q301" i="20"/>
  <c r="Q313" i="20"/>
  <c r="Q325" i="20"/>
  <c r="Q337" i="20"/>
  <c r="Q349" i="20"/>
  <c r="Q361" i="20"/>
  <c r="Q373" i="20"/>
  <c r="Q385" i="20"/>
  <c r="Q397" i="20"/>
  <c r="Q409" i="20"/>
  <c r="Q421" i="20"/>
  <c r="Q14" i="20"/>
  <c r="Q26" i="20"/>
  <c r="Q38" i="20"/>
  <c r="Q50" i="20"/>
  <c r="Q62" i="20"/>
  <c r="Q74" i="20"/>
  <c r="Q86" i="20"/>
  <c r="Q98" i="20"/>
  <c r="Q110" i="20"/>
  <c r="Q122" i="20"/>
  <c r="Q134" i="20"/>
  <c r="Q146" i="20"/>
  <c r="Q158" i="20"/>
  <c r="Q170" i="20"/>
  <c r="Q182" i="20"/>
  <c r="Q194" i="20"/>
  <c r="Q206" i="20"/>
  <c r="Q218" i="20"/>
  <c r="Q230" i="20"/>
  <c r="Q242" i="20"/>
  <c r="Q254" i="20"/>
  <c r="Q266" i="20"/>
  <c r="Q278" i="20"/>
  <c r="Q290" i="20"/>
  <c r="Q302" i="20"/>
  <c r="Q314" i="20"/>
  <c r="Q326" i="20"/>
  <c r="Q338" i="20"/>
  <c r="Q350" i="20"/>
  <c r="Q362" i="20"/>
  <c r="Q374" i="20"/>
  <c r="Q386" i="20"/>
  <c r="Q398" i="20"/>
  <c r="Q410" i="20"/>
  <c r="Q422" i="20"/>
  <c r="Q171" i="20"/>
  <c r="Q15" i="20"/>
  <c r="Q27" i="20"/>
  <c r="Q39" i="20"/>
  <c r="Q51" i="20"/>
  <c r="Q63" i="20"/>
  <c r="Q75" i="20"/>
  <c r="Q87" i="20"/>
  <c r="Q99" i="20"/>
  <c r="Q111" i="20"/>
  <c r="Q123" i="20"/>
  <c r="Q135" i="20"/>
  <c r="Q147" i="20"/>
  <c r="Q159" i="20"/>
  <c r="Q183" i="20"/>
  <c r="Q195" i="20"/>
  <c r="Q207" i="20"/>
  <c r="Q219" i="20"/>
  <c r="Q231" i="20"/>
  <c r="Q243" i="20"/>
  <c r="Q255" i="20"/>
  <c r="Q267" i="20"/>
  <c r="Q279" i="20"/>
  <c r="Q291" i="20"/>
  <c r="Q303" i="20"/>
  <c r="Q315" i="20"/>
  <c r="Q327" i="20"/>
  <c r="Q339" i="20"/>
  <c r="Q351" i="20"/>
  <c r="Q363" i="20"/>
  <c r="Q375" i="20"/>
  <c r="Q387" i="20"/>
  <c r="Q399" i="20"/>
  <c r="Q411" i="20"/>
  <c r="Q16" i="20"/>
  <c r="Q28" i="20"/>
  <c r="Q40" i="20"/>
  <c r="Q52" i="20"/>
  <c r="Q64" i="20"/>
  <c r="Q76" i="20"/>
  <c r="Q88" i="20"/>
  <c r="Q100" i="20"/>
  <c r="Q112" i="20"/>
  <c r="Q124" i="20"/>
  <c r="Q136" i="20"/>
  <c r="Q148" i="20"/>
  <c r="Q160" i="20"/>
  <c r="Q172" i="20"/>
  <c r="Q184" i="20"/>
  <c r="Q196" i="20"/>
  <c r="Q208" i="20"/>
  <c r="Q220" i="20"/>
  <c r="Q232" i="20"/>
  <c r="Q244" i="20"/>
  <c r="Q256" i="20"/>
  <c r="Q268" i="20"/>
  <c r="Q280" i="20"/>
  <c r="Q292" i="20"/>
  <c r="Q304" i="20"/>
  <c r="Q316" i="20"/>
  <c r="Q328" i="20"/>
  <c r="Q340" i="20"/>
  <c r="Q352" i="20"/>
  <c r="Q364" i="20"/>
  <c r="Q376" i="20"/>
  <c r="Q388" i="20"/>
  <c r="Q400" i="20"/>
  <c r="Q412" i="20"/>
  <c r="Q269" i="20"/>
  <c r="Q281" i="20"/>
  <c r="Q293" i="20"/>
  <c r="Q305" i="20"/>
  <c r="Q317" i="20"/>
  <c r="Q329" i="20"/>
  <c r="Q341" i="20"/>
  <c r="Q353" i="20"/>
  <c r="Q365" i="20"/>
  <c r="Q377" i="20"/>
  <c r="Q389" i="20"/>
  <c r="Q401" i="20"/>
  <c r="Q413" i="20"/>
  <c r="Q6" i="20"/>
  <c r="Q18" i="20"/>
  <c r="Q30" i="20"/>
  <c r="Q42" i="20"/>
  <c r="Q54" i="20"/>
  <c r="Q66" i="20"/>
  <c r="Q78" i="20"/>
  <c r="Q90" i="20"/>
  <c r="Q102" i="20"/>
  <c r="Q114" i="20"/>
  <c r="Q126" i="20"/>
  <c r="Q138" i="20"/>
  <c r="Q150" i="20"/>
  <c r="Q162" i="20"/>
  <c r="Q174" i="20"/>
  <c r="Q186" i="20"/>
  <c r="Q198" i="20"/>
  <c r="Q210" i="20"/>
  <c r="Q222" i="20"/>
  <c r="Q234" i="20"/>
  <c r="Q246" i="20"/>
  <c r="Q258" i="20"/>
  <c r="Q270" i="20"/>
  <c r="Q282" i="20"/>
  <c r="Q294" i="20"/>
  <c r="Q306" i="20"/>
  <c r="Q318" i="20"/>
  <c r="Q330" i="20"/>
  <c r="Q342" i="20"/>
  <c r="Q354" i="20"/>
  <c r="Q366" i="20"/>
  <c r="Q378" i="20"/>
  <c r="Q390" i="20"/>
  <c r="Q402" i="20"/>
  <c r="Q414" i="20"/>
  <c r="Q7" i="20"/>
  <c r="Q19" i="20"/>
  <c r="Q31" i="20"/>
  <c r="Q43" i="20"/>
  <c r="Q55" i="20"/>
  <c r="Q67" i="20"/>
  <c r="Q79" i="20"/>
  <c r="Q91" i="20"/>
  <c r="Q103" i="20"/>
  <c r="Q115" i="20"/>
  <c r="Q127" i="20"/>
  <c r="Q139" i="20"/>
  <c r="Q151" i="20"/>
  <c r="Q163" i="20"/>
  <c r="Q175" i="20"/>
  <c r="Q187" i="20"/>
  <c r="Q199" i="20"/>
  <c r="Q211" i="20"/>
  <c r="Q223" i="20"/>
  <c r="Q235" i="20"/>
  <c r="Q247" i="20"/>
  <c r="Q259" i="20"/>
  <c r="Q271" i="20"/>
  <c r="Q283" i="20"/>
  <c r="Q295" i="20"/>
  <c r="Q307" i="20"/>
  <c r="Q319" i="20"/>
  <c r="Q331" i="20"/>
  <c r="Q355" i="20"/>
  <c r="Q415" i="20"/>
  <c r="Q8" i="20"/>
  <c r="Q20" i="20"/>
  <c r="Q32" i="20"/>
  <c r="Q44" i="20"/>
  <c r="Q56" i="20"/>
  <c r="Q68" i="20"/>
  <c r="Q80" i="20"/>
  <c r="Q92" i="20"/>
  <c r="Q104" i="20"/>
  <c r="Q116" i="20"/>
  <c r="Q128" i="20"/>
  <c r="Q140" i="20"/>
  <c r="Q152" i="20"/>
  <c r="Q164" i="20"/>
  <c r="Q176" i="20"/>
  <c r="Q188" i="20"/>
  <c r="Q200" i="20"/>
  <c r="Q212" i="20"/>
  <c r="Q224" i="20"/>
  <c r="Q236" i="20"/>
  <c r="Q248" i="20"/>
  <c r="Q260" i="20"/>
  <c r="Q272" i="20"/>
  <c r="Q284" i="20"/>
  <c r="Q296" i="20"/>
  <c r="Q308" i="20"/>
  <c r="Q320" i="20"/>
  <c r="Q332" i="20"/>
  <c r="Q344" i="20"/>
  <c r="Q356" i="20"/>
  <c r="Q368" i="20"/>
  <c r="Q380" i="20"/>
  <c r="Q392" i="20"/>
  <c r="Q404" i="20"/>
  <c r="Q416" i="20"/>
  <c r="Q9" i="20"/>
  <c r="Q21" i="20"/>
  <c r="Q33" i="20"/>
  <c r="Q45" i="20"/>
  <c r="Q57" i="20"/>
  <c r="Q69" i="20"/>
  <c r="Q81" i="20"/>
  <c r="Q93" i="20"/>
  <c r="Q105" i="20"/>
  <c r="Q117" i="20"/>
  <c r="Q129" i="20"/>
  <c r="Q141" i="20"/>
  <c r="Q153" i="20"/>
  <c r="Q165" i="20"/>
  <c r="Q177" i="20"/>
  <c r="Q189" i="20"/>
  <c r="Q201" i="20"/>
  <c r="Q213" i="20"/>
  <c r="Q225" i="20"/>
  <c r="Q237" i="20"/>
  <c r="Q249" i="20"/>
  <c r="Q261" i="20"/>
  <c r="Q273" i="20"/>
  <c r="Q285" i="20"/>
  <c r="Q297" i="20"/>
  <c r="Q309" i="20"/>
  <c r="Q321" i="20"/>
  <c r="Q333" i="20"/>
  <c r="Q345" i="20"/>
  <c r="Q357" i="20"/>
  <c r="Q369" i="20"/>
  <c r="Q381" i="20"/>
  <c r="Q393" i="20"/>
  <c r="Q405" i="20"/>
  <c r="Q417" i="20"/>
  <c r="Q10" i="20"/>
  <c r="Q22" i="20"/>
  <c r="Q34" i="20"/>
  <c r="Q46" i="20"/>
  <c r="Q58" i="20"/>
  <c r="Q70" i="20"/>
  <c r="Q82" i="20"/>
  <c r="Q94" i="20"/>
  <c r="Q106" i="20"/>
  <c r="Q118" i="20"/>
  <c r="Q130" i="20"/>
  <c r="Q142" i="20"/>
  <c r="Q154" i="20"/>
  <c r="Q166" i="20"/>
  <c r="Q178" i="20"/>
  <c r="Q190" i="20"/>
  <c r="Q202" i="20"/>
  <c r="Q214" i="20"/>
  <c r="Q226" i="20"/>
  <c r="Q238" i="20"/>
  <c r="Q250" i="20"/>
  <c r="Q262" i="20"/>
  <c r="Q274" i="20"/>
  <c r="Q286" i="20"/>
  <c r="Q298" i="20"/>
  <c r="Q310" i="20"/>
  <c r="Q322" i="20"/>
  <c r="Q334" i="20"/>
  <c r="Q346" i="20"/>
  <c r="Q358" i="20"/>
  <c r="Q370" i="20"/>
  <c r="Q382" i="20"/>
  <c r="Q394" i="20"/>
  <c r="Q406" i="20"/>
  <c r="C68" i="18" l="1"/>
  <c r="H67" i="18"/>
  <c r="B67" i="18"/>
  <c r="G422" i="20" s="1"/>
  <c r="H66" i="18"/>
  <c r="B66" i="18"/>
  <c r="H65" i="18"/>
  <c r="B65" i="18"/>
  <c r="G420" i="20" s="1"/>
  <c r="H64" i="18"/>
  <c r="I64" i="18" s="1"/>
  <c r="N419" i="20" s="1"/>
  <c r="B64" i="18"/>
  <c r="H63" i="18"/>
  <c r="K63" i="18" s="1"/>
  <c r="P418" i="20" s="1"/>
  <c r="B63" i="18"/>
  <c r="G418" i="20" s="1"/>
  <c r="H62" i="18"/>
  <c r="B62" i="18"/>
  <c r="H61" i="18"/>
  <c r="K61" i="18" s="1"/>
  <c r="P416" i="20" s="1"/>
  <c r="B61" i="18"/>
  <c r="G416" i="20" s="1"/>
  <c r="H60" i="18"/>
  <c r="B60" i="18"/>
  <c r="H59" i="18"/>
  <c r="K59" i="18" s="1"/>
  <c r="P414" i="20" s="1"/>
  <c r="B59" i="18"/>
  <c r="G414" i="20" s="1"/>
  <c r="H58" i="18"/>
  <c r="B58" i="18"/>
  <c r="H57" i="18"/>
  <c r="K57" i="18" s="1"/>
  <c r="P412" i="20" s="1"/>
  <c r="B57" i="18"/>
  <c r="G412" i="20" s="1"/>
  <c r="H56" i="18"/>
  <c r="B56" i="18"/>
  <c r="H55" i="18"/>
  <c r="K55" i="18" s="1"/>
  <c r="P410" i="20" s="1"/>
  <c r="B55" i="18"/>
  <c r="G410" i="20" s="1"/>
  <c r="H54" i="18"/>
  <c r="B54" i="18"/>
  <c r="A54" i="18"/>
  <c r="F409" i="20" s="1"/>
  <c r="H53" i="18"/>
  <c r="K53" i="18" s="1"/>
  <c r="P408" i="20" s="1"/>
  <c r="B53" i="18"/>
  <c r="G408" i="20" s="1"/>
  <c r="H52" i="18"/>
  <c r="B52" i="18"/>
  <c r="H51" i="18"/>
  <c r="K51" i="18" s="1"/>
  <c r="P406" i="20" s="1"/>
  <c r="B51" i="18"/>
  <c r="G406" i="20" s="1"/>
  <c r="H50" i="18"/>
  <c r="B50" i="18"/>
  <c r="H49" i="18"/>
  <c r="K49" i="18" s="1"/>
  <c r="P404" i="20" s="1"/>
  <c r="B49" i="18"/>
  <c r="G404" i="20" s="1"/>
  <c r="H48" i="18"/>
  <c r="B48" i="18"/>
  <c r="H47" i="18"/>
  <c r="K47" i="18" s="1"/>
  <c r="P402" i="20" s="1"/>
  <c r="B47" i="18"/>
  <c r="G402" i="20" s="1"/>
  <c r="H46" i="18"/>
  <c r="B46" i="18"/>
  <c r="H45" i="18"/>
  <c r="K45" i="18" s="1"/>
  <c r="P400" i="20" s="1"/>
  <c r="B45" i="18"/>
  <c r="G400" i="20" s="1"/>
  <c r="H44" i="18"/>
  <c r="B44" i="18"/>
  <c r="H43" i="18"/>
  <c r="K43" i="18" s="1"/>
  <c r="P398" i="20" s="1"/>
  <c r="B43" i="18"/>
  <c r="G398" i="20" s="1"/>
  <c r="H42" i="18"/>
  <c r="B42" i="18"/>
  <c r="H41" i="18"/>
  <c r="K41" i="18" s="1"/>
  <c r="P396" i="20" s="1"/>
  <c r="B41" i="18"/>
  <c r="G396" i="20" s="1"/>
  <c r="H40" i="18"/>
  <c r="B40" i="18"/>
  <c r="H39" i="18"/>
  <c r="K39" i="18" s="1"/>
  <c r="P394" i="20" s="1"/>
  <c r="B39" i="18"/>
  <c r="G394" i="20" s="1"/>
  <c r="H38" i="18"/>
  <c r="B38" i="18"/>
  <c r="H37" i="18"/>
  <c r="K37" i="18" s="1"/>
  <c r="P392" i="20" s="1"/>
  <c r="B37" i="18"/>
  <c r="G392" i="20" s="1"/>
  <c r="H36" i="18"/>
  <c r="B36" i="18"/>
  <c r="A36" i="18"/>
  <c r="F391" i="20" s="1"/>
  <c r="H35" i="18"/>
  <c r="K35" i="18" s="1"/>
  <c r="P390" i="20" s="1"/>
  <c r="B35" i="18"/>
  <c r="H34" i="18"/>
  <c r="B34" i="18"/>
  <c r="H33" i="18"/>
  <c r="K33" i="18" s="1"/>
  <c r="P388" i="20" s="1"/>
  <c r="B33" i="18"/>
  <c r="G388" i="20" s="1"/>
  <c r="H32" i="18"/>
  <c r="B32" i="18"/>
  <c r="A32" i="18"/>
  <c r="F387" i="20" s="1"/>
  <c r="H31" i="18"/>
  <c r="K31" i="18" s="1"/>
  <c r="P386" i="20" s="1"/>
  <c r="B31" i="18"/>
  <c r="G386" i="20" s="1"/>
  <c r="H30" i="18"/>
  <c r="B30" i="18"/>
  <c r="H29" i="18"/>
  <c r="K29" i="18" s="1"/>
  <c r="P384" i="20" s="1"/>
  <c r="B29" i="18"/>
  <c r="G384" i="20" s="1"/>
  <c r="H28" i="18"/>
  <c r="B28" i="18"/>
  <c r="H27" i="18"/>
  <c r="K27" i="18" s="1"/>
  <c r="P382" i="20" s="1"/>
  <c r="B27" i="18"/>
  <c r="G382" i="20" s="1"/>
  <c r="H26" i="18"/>
  <c r="B26" i="18"/>
  <c r="H25" i="18"/>
  <c r="K25" i="18" s="1"/>
  <c r="P380" i="20" s="1"/>
  <c r="B25" i="18"/>
  <c r="G380" i="20" s="1"/>
  <c r="H24" i="18"/>
  <c r="B24" i="18"/>
  <c r="H23" i="18"/>
  <c r="K23" i="18" s="1"/>
  <c r="P378" i="20" s="1"/>
  <c r="B23" i="18"/>
  <c r="G378" i="20" s="1"/>
  <c r="H22" i="18"/>
  <c r="B22" i="18"/>
  <c r="H21" i="18"/>
  <c r="K21" i="18" s="1"/>
  <c r="P376" i="20" s="1"/>
  <c r="B21" i="18"/>
  <c r="G376" i="20" s="1"/>
  <c r="H20" i="18"/>
  <c r="B20" i="18"/>
  <c r="A20" i="18"/>
  <c r="F375" i="20" s="1"/>
  <c r="H19" i="18"/>
  <c r="K19" i="18" s="1"/>
  <c r="P374" i="20" s="1"/>
  <c r="B19" i="18"/>
  <c r="G374" i="20" s="1"/>
  <c r="H18" i="18"/>
  <c r="B18" i="18"/>
  <c r="H17" i="18"/>
  <c r="K17" i="18" s="1"/>
  <c r="P372" i="20" s="1"/>
  <c r="B17" i="18"/>
  <c r="G372" i="20" s="1"/>
  <c r="H16" i="18"/>
  <c r="B16" i="18"/>
  <c r="H15" i="18"/>
  <c r="K15" i="18" s="1"/>
  <c r="P370" i="20" s="1"/>
  <c r="B15" i="18"/>
  <c r="G370" i="20" s="1"/>
  <c r="H14" i="18"/>
  <c r="B14" i="18"/>
  <c r="H13" i="18"/>
  <c r="K13" i="18" s="1"/>
  <c r="P368" i="20" s="1"/>
  <c r="B13" i="18"/>
  <c r="H12" i="18"/>
  <c r="B12" i="18"/>
  <c r="H11" i="18"/>
  <c r="B11" i="18"/>
  <c r="H10" i="18"/>
  <c r="B10" i="18"/>
  <c r="A10" i="18"/>
  <c r="F365" i="20" s="1"/>
  <c r="H9" i="18"/>
  <c r="B9" i="18"/>
  <c r="G364" i="20" s="1"/>
  <c r="H8" i="18"/>
  <c r="B8" i="18"/>
  <c r="A8" i="18"/>
  <c r="F363" i="20" s="1"/>
  <c r="F5" i="18"/>
  <c r="C68" i="17"/>
  <c r="H67" i="17"/>
  <c r="K67" i="17" s="1"/>
  <c r="P362" i="20" s="1"/>
  <c r="B67" i="17"/>
  <c r="G362" i="20" s="1"/>
  <c r="H66" i="17"/>
  <c r="B66" i="17"/>
  <c r="G361" i="20" s="1"/>
  <c r="A66" i="17"/>
  <c r="F361" i="20" s="1"/>
  <c r="H65" i="17"/>
  <c r="B65" i="17"/>
  <c r="G360" i="20" s="1"/>
  <c r="H64" i="17"/>
  <c r="B64" i="17"/>
  <c r="G359" i="20" s="1"/>
  <c r="H63" i="17"/>
  <c r="K63" i="17" s="1"/>
  <c r="P358" i="20" s="1"/>
  <c r="B63" i="17"/>
  <c r="G358" i="20" s="1"/>
  <c r="H62" i="17"/>
  <c r="B62" i="17"/>
  <c r="G357" i="20" s="1"/>
  <c r="H61" i="17"/>
  <c r="B61" i="17"/>
  <c r="G356" i="20" s="1"/>
  <c r="H60" i="17"/>
  <c r="K60" i="17" s="1"/>
  <c r="P355" i="20" s="1"/>
  <c r="B60" i="17"/>
  <c r="G355" i="20" s="1"/>
  <c r="A60" i="17"/>
  <c r="F355" i="20" s="1"/>
  <c r="H59" i="17"/>
  <c r="K59" i="17" s="1"/>
  <c r="P354" i="20" s="1"/>
  <c r="B59" i="17"/>
  <c r="G354" i="20" s="1"/>
  <c r="H58" i="17"/>
  <c r="B58" i="17"/>
  <c r="G353" i="20" s="1"/>
  <c r="H57" i="17"/>
  <c r="B57" i="17"/>
  <c r="G352" i="20" s="1"/>
  <c r="H56" i="17"/>
  <c r="B56" i="17"/>
  <c r="G351" i="20" s="1"/>
  <c r="A56" i="17"/>
  <c r="F351" i="20" s="1"/>
  <c r="H55" i="17"/>
  <c r="K55" i="17" s="1"/>
  <c r="P350" i="20" s="1"/>
  <c r="B55" i="17"/>
  <c r="G350" i="20" s="1"/>
  <c r="H54" i="17"/>
  <c r="B54" i="17"/>
  <c r="G349" i="20" s="1"/>
  <c r="A54" i="17"/>
  <c r="F349" i="20" s="1"/>
  <c r="H53" i="17"/>
  <c r="B53" i="17"/>
  <c r="G348" i="20" s="1"/>
  <c r="H52" i="17"/>
  <c r="K52" i="17" s="1"/>
  <c r="P347" i="20" s="1"/>
  <c r="B52" i="17"/>
  <c r="G347" i="20" s="1"/>
  <c r="A52" i="17"/>
  <c r="F347" i="20" s="1"/>
  <c r="H51" i="17"/>
  <c r="K51" i="17" s="1"/>
  <c r="P346" i="20" s="1"/>
  <c r="B51" i="17"/>
  <c r="G346" i="20" s="1"/>
  <c r="H50" i="17"/>
  <c r="B50" i="17"/>
  <c r="G345" i="20" s="1"/>
  <c r="H49" i="17"/>
  <c r="B49" i="17"/>
  <c r="G344" i="20" s="1"/>
  <c r="H48" i="17"/>
  <c r="B48" i="17"/>
  <c r="G343" i="20" s="1"/>
  <c r="A48" i="17"/>
  <c r="F343" i="20" s="1"/>
  <c r="H47" i="17"/>
  <c r="K47" i="17" s="1"/>
  <c r="P342" i="20" s="1"/>
  <c r="B47" i="17"/>
  <c r="G342" i="20" s="1"/>
  <c r="H46" i="17"/>
  <c r="B46" i="17"/>
  <c r="G341" i="20" s="1"/>
  <c r="A46" i="17"/>
  <c r="F341" i="20" s="1"/>
  <c r="H45" i="17"/>
  <c r="B45" i="17"/>
  <c r="G340" i="20" s="1"/>
  <c r="H44" i="17"/>
  <c r="K44" i="17" s="1"/>
  <c r="P339" i="20" s="1"/>
  <c r="B44" i="17"/>
  <c r="G339" i="20" s="1"/>
  <c r="A44" i="17"/>
  <c r="F339" i="20" s="1"/>
  <c r="H43" i="17"/>
  <c r="K43" i="17" s="1"/>
  <c r="P338" i="20" s="1"/>
  <c r="B43" i="17"/>
  <c r="G338" i="20" s="1"/>
  <c r="H42" i="17"/>
  <c r="B42" i="17"/>
  <c r="G337" i="20" s="1"/>
  <c r="A42" i="17"/>
  <c r="F337" i="20" s="1"/>
  <c r="H41" i="17"/>
  <c r="B41" i="17"/>
  <c r="G336" i="20" s="1"/>
  <c r="H40" i="17"/>
  <c r="B40" i="17"/>
  <c r="G335" i="20" s="1"/>
  <c r="H39" i="17"/>
  <c r="K39" i="17" s="1"/>
  <c r="P334" i="20" s="1"/>
  <c r="B39" i="17"/>
  <c r="G334" i="20" s="1"/>
  <c r="H38" i="17"/>
  <c r="B38" i="17"/>
  <c r="G333" i="20" s="1"/>
  <c r="H37" i="17"/>
  <c r="B37" i="17"/>
  <c r="G332" i="20" s="1"/>
  <c r="H36" i="17"/>
  <c r="K36" i="17" s="1"/>
  <c r="P331" i="20" s="1"/>
  <c r="B36" i="17"/>
  <c r="G331" i="20" s="1"/>
  <c r="A36" i="17"/>
  <c r="F331" i="20" s="1"/>
  <c r="H35" i="17"/>
  <c r="K35" i="17" s="1"/>
  <c r="P330" i="20" s="1"/>
  <c r="B35" i="17"/>
  <c r="G330" i="20" s="1"/>
  <c r="H34" i="17"/>
  <c r="B34" i="17"/>
  <c r="G329" i="20" s="1"/>
  <c r="H33" i="17"/>
  <c r="B33" i="17"/>
  <c r="G328" i="20" s="1"/>
  <c r="H32" i="17"/>
  <c r="B32" i="17"/>
  <c r="G327" i="20" s="1"/>
  <c r="H31" i="17"/>
  <c r="K31" i="17" s="1"/>
  <c r="P326" i="20" s="1"/>
  <c r="B31" i="17"/>
  <c r="G326" i="20" s="1"/>
  <c r="H30" i="17"/>
  <c r="B30" i="17"/>
  <c r="G325" i="20" s="1"/>
  <c r="A30" i="17"/>
  <c r="F325" i="20" s="1"/>
  <c r="H29" i="17"/>
  <c r="B29" i="17"/>
  <c r="G324" i="20" s="1"/>
  <c r="H28" i="17"/>
  <c r="B28" i="17"/>
  <c r="G323" i="20" s="1"/>
  <c r="A28" i="17"/>
  <c r="F323" i="20" s="1"/>
  <c r="H27" i="17"/>
  <c r="K27" i="17" s="1"/>
  <c r="P322" i="20" s="1"/>
  <c r="B27" i="17"/>
  <c r="G322" i="20" s="1"/>
  <c r="H26" i="17"/>
  <c r="B26" i="17"/>
  <c r="G321" i="20" s="1"/>
  <c r="H25" i="17"/>
  <c r="B25" i="17"/>
  <c r="G320" i="20" s="1"/>
  <c r="H24" i="17"/>
  <c r="B24" i="17"/>
  <c r="G319" i="20" s="1"/>
  <c r="A24" i="17"/>
  <c r="F319" i="20" s="1"/>
  <c r="H23" i="17"/>
  <c r="K23" i="17" s="1"/>
  <c r="P318" i="20" s="1"/>
  <c r="B23" i="17"/>
  <c r="G318" i="20" s="1"/>
  <c r="H22" i="17"/>
  <c r="B22" i="17"/>
  <c r="G317" i="20" s="1"/>
  <c r="A22" i="17"/>
  <c r="F317" i="20" s="1"/>
  <c r="H21" i="17"/>
  <c r="B21" i="17"/>
  <c r="G316" i="20" s="1"/>
  <c r="H20" i="17"/>
  <c r="K20" i="17" s="1"/>
  <c r="P315" i="20" s="1"/>
  <c r="B20" i="17"/>
  <c r="G315" i="20" s="1"/>
  <c r="A20" i="17"/>
  <c r="F315" i="20" s="1"/>
  <c r="H19" i="17"/>
  <c r="K19" i="17" s="1"/>
  <c r="P314" i="20" s="1"/>
  <c r="B19" i="17"/>
  <c r="G314" i="20" s="1"/>
  <c r="H18" i="17"/>
  <c r="B18" i="17"/>
  <c r="G313" i="20" s="1"/>
  <c r="A18" i="17"/>
  <c r="F313" i="20" s="1"/>
  <c r="H17" i="17"/>
  <c r="B17" i="17"/>
  <c r="G312" i="20" s="1"/>
  <c r="H16" i="17"/>
  <c r="B16" i="17"/>
  <c r="G311" i="20" s="1"/>
  <c r="H15" i="17"/>
  <c r="K15" i="17" s="1"/>
  <c r="P310" i="20" s="1"/>
  <c r="B15" i="17"/>
  <c r="G310" i="20" s="1"/>
  <c r="H14" i="17"/>
  <c r="B14" i="17"/>
  <c r="G309" i="20" s="1"/>
  <c r="H13" i="17"/>
  <c r="B13" i="17"/>
  <c r="G308" i="20" s="1"/>
  <c r="H12" i="17"/>
  <c r="K12" i="17" s="1"/>
  <c r="P307" i="20" s="1"/>
  <c r="B12" i="17"/>
  <c r="G307" i="20" s="1"/>
  <c r="A12" i="17"/>
  <c r="F307" i="20" s="1"/>
  <c r="H11" i="17"/>
  <c r="K11" i="17" s="1"/>
  <c r="P306" i="20" s="1"/>
  <c r="B11" i="17"/>
  <c r="G306" i="20" s="1"/>
  <c r="H10" i="17"/>
  <c r="B10" i="17"/>
  <c r="G305" i="20" s="1"/>
  <c r="A10" i="17"/>
  <c r="F305" i="20" s="1"/>
  <c r="H9" i="17"/>
  <c r="B9" i="17"/>
  <c r="G304" i="20" s="1"/>
  <c r="H8" i="17"/>
  <c r="B8" i="17"/>
  <c r="G303" i="20" s="1"/>
  <c r="A8" i="17"/>
  <c r="F303" i="20" s="1"/>
  <c r="F5" i="17"/>
  <c r="C68" i="16"/>
  <c r="H67" i="16"/>
  <c r="B67" i="16"/>
  <c r="G302" i="20" s="1"/>
  <c r="H66" i="16"/>
  <c r="B66" i="16"/>
  <c r="H65" i="16"/>
  <c r="B65" i="16"/>
  <c r="H64" i="16"/>
  <c r="B64" i="16"/>
  <c r="H63" i="16"/>
  <c r="B63" i="16"/>
  <c r="H62" i="16"/>
  <c r="B62" i="16"/>
  <c r="H61" i="16"/>
  <c r="B61" i="16"/>
  <c r="H60" i="16"/>
  <c r="B60" i="16"/>
  <c r="H59" i="16"/>
  <c r="B59" i="16"/>
  <c r="H58" i="16"/>
  <c r="B58" i="16"/>
  <c r="H57" i="16"/>
  <c r="B57" i="16"/>
  <c r="H56" i="16"/>
  <c r="B56" i="16"/>
  <c r="H55" i="16"/>
  <c r="B55" i="16"/>
  <c r="H54" i="16"/>
  <c r="B54" i="16"/>
  <c r="H53" i="16"/>
  <c r="B53" i="16"/>
  <c r="H52" i="16"/>
  <c r="B52" i="16"/>
  <c r="H51" i="16"/>
  <c r="B51" i="16"/>
  <c r="H50" i="16"/>
  <c r="B50" i="16"/>
  <c r="H49" i="16"/>
  <c r="B49" i="16"/>
  <c r="H48" i="16"/>
  <c r="B48" i="16"/>
  <c r="H47" i="16"/>
  <c r="B47" i="16"/>
  <c r="H46" i="16"/>
  <c r="B46" i="16"/>
  <c r="H45" i="16"/>
  <c r="B45" i="16"/>
  <c r="H44" i="16"/>
  <c r="B44" i="16"/>
  <c r="H43" i="16"/>
  <c r="B43" i="16"/>
  <c r="H42" i="16"/>
  <c r="B42" i="16"/>
  <c r="H41" i="16"/>
  <c r="B41" i="16"/>
  <c r="H40" i="16"/>
  <c r="B40" i="16"/>
  <c r="H39" i="16"/>
  <c r="B39" i="16"/>
  <c r="H38" i="16"/>
  <c r="B38" i="16"/>
  <c r="H37" i="16"/>
  <c r="B37" i="16"/>
  <c r="H36" i="16"/>
  <c r="B36" i="16"/>
  <c r="H35" i="16"/>
  <c r="B35" i="16"/>
  <c r="H34" i="16"/>
  <c r="B34" i="16"/>
  <c r="H33" i="16"/>
  <c r="B33" i="16"/>
  <c r="H32" i="16"/>
  <c r="B32" i="16"/>
  <c r="H31" i="16"/>
  <c r="B31" i="16"/>
  <c r="H30" i="16"/>
  <c r="B30" i="16"/>
  <c r="H29" i="16"/>
  <c r="B29" i="16"/>
  <c r="H28" i="16"/>
  <c r="B28" i="16"/>
  <c r="H27" i="16"/>
  <c r="B27" i="16"/>
  <c r="H26" i="16"/>
  <c r="B26" i="16"/>
  <c r="H25" i="16"/>
  <c r="B25" i="16"/>
  <c r="H24" i="16"/>
  <c r="B24" i="16"/>
  <c r="H23" i="16"/>
  <c r="B23" i="16"/>
  <c r="H22" i="16"/>
  <c r="B22" i="16"/>
  <c r="H21" i="16"/>
  <c r="B21" i="16"/>
  <c r="H20" i="16"/>
  <c r="B20" i="16"/>
  <c r="H19" i="16"/>
  <c r="B19" i="16"/>
  <c r="H18" i="16"/>
  <c r="B18" i="16"/>
  <c r="H17" i="16"/>
  <c r="B17" i="16"/>
  <c r="H16" i="16"/>
  <c r="B16" i="16"/>
  <c r="H15" i="16"/>
  <c r="B15" i="16"/>
  <c r="H14" i="16"/>
  <c r="B14" i="16"/>
  <c r="H13" i="16"/>
  <c r="B13" i="16"/>
  <c r="H12" i="16"/>
  <c r="B12" i="16"/>
  <c r="H11" i="16"/>
  <c r="B11" i="16"/>
  <c r="H10" i="16"/>
  <c r="B10" i="16"/>
  <c r="H9" i="16"/>
  <c r="B9" i="16"/>
  <c r="H8" i="16"/>
  <c r="B8" i="16"/>
  <c r="A8" i="16"/>
  <c r="F243" i="20" s="1"/>
  <c r="F5" i="16"/>
  <c r="H12" i="15"/>
  <c r="M187" i="20" s="1"/>
  <c r="H11" i="15"/>
  <c r="M186" i="20" s="1"/>
  <c r="H10" i="15"/>
  <c r="H9" i="15"/>
  <c r="M184" i="20" s="1"/>
  <c r="H8" i="15"/>
  <c r="C68" i="15"/>
  <c r="H67" i="15"/>
  <c r="B67" i="15"/>
  <c r="G242" i="20" s="1"/>
  <c r="H66" i="15"/>
  <c r="K66" i="15" s="1"/>
  <c r="P241" i="20" s="1"/>
  <c r="B66" i="15"/>
  <c r="H65" i="15"/>
  <c r="B65" i="15"/>
  <c r="H64" i="15"/>
  <c r="K64" i="15" s="1"/>
  <c r="P239" i="20" s="1"/>
  <c r="B64" i="15"/>
  <c r="H63" i="15"/>
  <c r="I63" i="15" s="1"/>
  <c r="N238" i="20" s="1"/>
  <c r="B63" i="15"/>
  <c r="H62" i="15"/>
  <c r="K62" i="15" s="1"/>
  <c r="P237" i="20" s="1"/>
  <c r="B62" i="15"/>
  <c r="H61" i="15"/>
  <c r="B61" i="15"/>
  <c r="H60" i="15"/>
  <c r="K60" i="15" s="1"/>
  <c r="P235" i="20" s="1"/>
  <c r="B60" i="15"/>
  <c r="H59" i="15"/>
  <c r="B59" i="15"/>
  <c r="H58" i="15"/>
  <c r="K58" i="15" s="1"/>
  <c r="P233" i="20" s="1"/>
  <c r="B58" i="15"/>
  <c r="H57" i="15"/>
  <c r="B57" i="15"/>
  <c r="H56" i="15"/>
  <c r="K56" i="15" s="1"/>
  <c r="P231" i="20" s="1"/>
  <c r="B56" i="15"/>
  <c r="H55" i="15"/>
  <c r="B55" i="15"/>
  <c r="H54" i="15"/>
  <c r="K54" i="15" s="1"/>
  <c r="P229" i="20" s="1"/>
  <c r="B54" i="15"/>
  <c r="H53" i="15"/>
  <c r="B53" i="15"/>
  <c r="H52" i="15"/>
  <c r="K52" i="15" s="1"/>
  <c r="P227" i="20" s="1"/>
  <c r="B52" i="15"/>
  <c r="H51" i="15"/>
  <c r="B51" i="15"/>
  <c r="H50" i="15"/>
  <c r="K50" i="15" s="1"/>
  <c r="P225" i="20" s="1"/>
  <c r="B50" i="15"/>
  <c r="H49" i="15"/>
  <c r="B49" i="15"/>
  <c r="H48" i="15"/>
  <c r="K48" i="15" s="1"/>
  <c r="P223" i="20" s="1"/>
  <c r="B48" i="15"/>
  <c r="H47" i="15"/>
  <c r="I47" i="15" s="1"/>
  <c r="N222" i="20" s="1"/>
  <c r="B47" i="15"/>
  <c r="H46" i="15"/>
  <c r="K46" i="15" s="1"/>
  <c r="P221" i="20" s="1"/>
  <c r="B46" i="15"/>
  <c r="H45" i="15"/>
  <c r="B45" i="15"/>
  <c r="H44" i="15"/>
  <c r="K44" i="15" s="1"/>
  <c r="P219" i="20" s="1"/>
  <c r="B44" i="15"/>
  <c r="H43" i="15"/>
  <c r="B43" i="15"/>
  <c r="H42" i="15"/>
  <c r="K42" i="15" s="1"/>
  <c r="P217" i="20" s="1"/>
  <c r="B42" i="15"/>
  <c r="H41" i="15"/>
  <c r="B41" i="15"/>
  <c r="H40" i="15"/>
  <c r="K40" i="15" s="1"/>
  <c r="P215" i="20" s="1"/>
  <c r="B40" i="15"/>
  <c r="H39" i="15"/>
  <c r="B39" i="15"/>
  <c r="H38" i="15"/>
  <c r="K38" i="15" s="1"/>
  <c r="P213" i="20" s="1"/>
  <c r="B38" i="15"/>
  <c r="H37" i="15"/>
  <c r="B37" i="15"/>
  <c r="H36" i="15"/>
  <c r="K36" i="15" s="1"/>
  <c r="P211" i="20" s="1"/>
  <c r="B36" i="15"/>
  <c r="H35" i="15"/>
  <c r="B35" i="15"/>
  <c r="H34" i="15"/>
  <c r="B34" i="15"/>
  <c r="H33" i="15"/>
  <c r="M208" i="20" s="1"/>
  <c r="H32" i="15"/>
  <c r="H31" i="15"/>
  <c r="M206" i="20" s="1"/>
  <c r="H30" i="15"/>
  <c r="H29" i="15"/>
  <c r="M204" i="20" s="1"/>
  <c r="H28" i="15"/>
  <c r="H27" i="15"/>
  <c r="M202" i="20" s="1"/>
  <c r="H26" i="15"/>
  <c r="H25" i="15"/>
  <c r="M200" i="20" s="1"/>
  <c r="H24" i="15"/>
  <c r="H23" i="15"/>
  <c r="M198" i="20" s="1"/>
  <c r="H22" i="15"/>
  <c r="H21" i="15"/>
  <c r="M196" i="20" s="1"/>
  <c r="H20" i="15"/>
  <c r="H19" i="15"/>
  <c r="M194" i="20" s="1"/>
  <c r="H18" i="15"/>
  <c r="H17" i="15"/>
  <c r="H16" i="15"/>
  <c r="H15" i="15"/>
  <c r="M190" i="20" s="1"/>
  <c r="H14" i="15"/>
  <c r="H13" i="15"/>
  <c r="M188" i="20" s="1"/>
  <c r="B8" i="15"/>
  <c r="A8" i="15"/>
  <c r="F183" i="20" s="1"/>
  <c r="F5" i="15"/>
  <c r="R8" i="5"/>
  <c r="S8" i="5"/>
  <c r="R9" i="5"/>
  <c r="S9" i="5"/>
  <c r="R10" i="5"/>
  <c r="S10" i="5"/>
  <c r="R11" i="5"/>
  <c r="S11" i="5"/>
  <c r="R12" i="5"/>
  <c r="S12" i="5"/>
  <c r="C68" i="7"/>
  <c r="H67" i="7"/>
  <c r="B67" i="7"/>
  <c r="G182" i="20" s="1"/>
  <c r="H66" i="7"/>
  <c r="B66" i="7"/>
  <c r="H65" i="7"/>
  <c r="B65" i="7"/>
  <c r="H64" i="7"/>
  <c r="B64" i="7"/>
  <c r="H63" i="7"/>
  <c r="B63" i="7"/>
  <c r="H62" i="7"/>
  <c r="B62" i="7"/>
  <c r="H61" i="7"/>
  <c r="I61" i="7" s="1"/>
  <c r="N176" i="20" s="1"/>
  <c r="B61" i="7"/>
  <c r="H60" i="7"/>
  <c r="B60" i="7"/>
  <c r="H59" i="7"/>
  <c r="I59" i="7" s="1"/>
  <c r="N174" i="20" s="1"/>
  <c r="B59" i="7"/>
  <c r="H58" i="7"/>
  <c r="B58" i="7"/>
  <c r="H57" i="7"/>
  <c r="B57" i="7"/>
  <c r="H56" i="7"/>
  <c r="B56" i="7"/>
  <c r="H55" i="7"/>
  <c r="I55" i="7" s="1"/>
  <c r="N170" i="20" s="1"/>
  <c r="B55" i="7"/>
  <c r="H54" i="7"/>
  <c r="B54" i="7"/>
  <c r="H53" i="7"/>
  <c r="I53" i="7" s="1"/>
  <c r="N168" i="20" s="1"/>
  <c r="B53" i="7"/>
  <c r="H52" i="7"/>
  <c r="B52" i="7"/>
  <c r="H51" i="7"/>
  <c r="B51" i="7"/>
  <c r="H50" i="7"/>
  <c r="B50" i="7"/>
  <c r="H49" i="7"/>
  <c r="I49" i="7" s="1"/>
  <c r="N164" i="20" s="1"/>
  <c r="B49" i="7"/>
  <c r="H48" i="7"/>
  <c r="B48" i="7"/>
  <c r="H47" i="7"/>
  <c r="I47" i="7" s="1"/>
  <c r="N162" i="20" s="1"/>
  <c r="B47" i="7"/>
  <c r="H46" i="7"/>
  <c r="B46" i="7"/>
  <c r="H45" i="7"/>
  <c r="I45" i="7" s="1"/>
  <c r="N160" i="20" s="1"/>
  <c r="B45" i="7"/>
  <c r="H44" i="7"/>
  <c r="B44" i="7"/>
  <c r="H43" i="7"/>
  <c r="M158" i="20" s="1"/>
  <c r="B43" i="7"/>
  <c r="H42" i="7"/>
  <c r="B42" i="7"/>
  <c r="H41" i="7"/>
  <c r="B41" i="7"/>
  <c r="H40" i="7"/>
  <c r="B40" i="7"/>
  <c r="H39" i="7"/>
  <c r="M154" i="20" s="1"/>
  <c r="B39" i="7"/>
  <c r="H38" i="7"/>
  <c r="B38" i="7"/>
  <c r="H37" i="7"/>
  <c r="M152" i="20" s="1"/>
  <c r="B37" i="7"/>
  <c r="H36" i="7"/>
  <c r="B36" i="7"/>
  <c r="H35" i="7"/>
  <c r="B35" i="7"/>
  <c r="H34" i="7"/>
  <c r="B34" i="7"/>
  <c r="H33" i="7"/>
  <c r="M148" i="20" s="1"/>
  <c r="B33" i="7"/>
  <c r="H32" i="7"/>
  <c r="B32" i="7"/>
  <c r="H31" i="7"/>
  <c r="M146" i="20" s="1"/>
  <c r="B31" i="7"/>
  <c r="H30" i="7"/>
  <c r="B30" i="7"/>
  <c r="H29" i="7"/>
  <c r="M144" i="20" s="1"/>
  <c r="B29" i="7"/>
  <c r="H28" i="7"/>
  <c r="B28" i="7"/>
  <c r="H27" i="7"/>
  <c r="M142" i="20" s="1"/>
  <c r="B27" i="7"/>
  <c r="H26" i="7"/>
  <c r="B26" i="7"/>
  <c r="H25" i="7"/>
  <c r="B25" i="7"/>
  <c r="H24" i="7"/>
  <c r="B24" i="7"/>
  <c r="H23" i="7"/>
  <c r="M138" i="20" s="1"/>
  <c r="B23" i="7"/>
  <c r="H22" i="7"/>
  <c r="B22" i="7"/>
  <c r="H21" i="7"/>
  <c r="M136" i="20" s="1"/>
  <c r="B21" i="7"/>
  <c r="H20" i="7"/>
  <c r="H19" i="7"/>
  <c r="M134" i="20" s="1"/>
  <c r="M132" i="20"/>
  <c r="M130" i="20"/>
  <c r="M128" i="20"/>
  <c r="M126" i="20"/>
  <c r="M124" i="20"/>
  <c r="A8" i="7"/>
  <c r="F5" i="7"/>
  <c r="C68" i="6"/>
  <c r="H67" i="6"/>
  <c r="B67" i="6"/>
  <c r="G122" i="20" s="1"/>
  <c r="H66" i="6"/>
  <c r="B66" i="6"/>
  <c r="H65" i="6"/>
  <c r="K65" i="6" s="1"/>
  <c r="P120" i="20" s="1"/>
  <c r="B65" i="6"/>
  <c r="H64" i="6"/>
  <c r="B64" i="6"/>
  <c r="H63" i="6"/>
  <c r="K63" i="6" s="1"/>
  <c r="P118" i="20" s="1"/>
  <c r="B63" i="6"/>
  <c r="H62" i="6"/>
  <c r="K62" i="6" s="1"/>
  <c r="P117" i="20" s="1"/>
  <c r="B62" i="6"/>
  <c r="H61" i="6"/>
  <c r="K61" i="6" s="1"/>
  <c r="P116" i="20" s="1"/>
  <c r="B61" i="6"/>
  <c r="H60" i="6"/>
  <c r="B60" i="6"/>
  <c r="H59" i="6"/>
  <c r="K59" i="6" s="1"/>
  <c r="P114" i="20" s="1"/>
  <c r="B59" i="6"/>
  <c r="H58" i="6"/>
  <c r="K58" i="6" s="1"/>
  <c r="P113" i="20" s="1"/>
  <c r="B58" i="6"/>
  <c r="H57" i="6"/>
  <c r="K57" i="6" s="1"/>
  <c r="P112" i="20" s="1"/>
  <c r="B57" i="6"/>
  <c r="H56" i="6"/>
  <c r="B56" i="6"/>
  <c r="H55" i="6"/>
  <c r="K55" i="6" s="1"/>
  <c r="P110" i="20" s="1"/>
  <c r="B55" i="6"/>
  <c r="H54" i="6"/>
  <c r="B54" i="6"/>
  <c r="H53" i="6"/>
  <c r="K53" i="6" s="1"/>
  <c r="P108" i="20" s="1"/>
  <c r="B53" i="6"/>
  <c r="H52" i="6"/>
  <c r="K52" i="6" s="1"/>
  <c r="P107" i="20" s="1"/>
  <c r="B52" i="6"/>
  <c r="H51" i="6"/>
  <c r="K51" i="6" s="1"/>
  <c r="P106" i="20" s="1"/>
  <c r="B51" i="6"/>
  <c r="H50" i="6"/>
  <c r="K50" i="6" s="1"/>
  <c r="P105" i="20" s="1"/>
  <c r="B50" i="6"/>
  <c r="H49" i="6"/>
  <c r="K49" i="6" s="1"/>
  <c r="P104" i="20" s="1"/>
  <c r="B49" i="6"/>
  <c r="H48" i="6"/>
  <c r="K48" i="6" s="1"/>
  <c r="P103" i="20" s="1"/>
  <c r="B48" i="6"/>
  <c r="H47" i="6"/>
  <c r="K47" i="6" s="1"/>
  <c r="P102" i="20" s="1"/>
  <c r="B47" i="6"/>
  <c r="H46" i="6"/>
  <c r="K46" i="6" s="1"/>
  <c r="P101" i="20" s="1"/>
  <c r="B46" i="6"/>
  <c r="H45" i="6"/>
  <c r="K45" i="6" s="1"/>
  <c r="P100" i="20" s="1"/>
  <c r="B45" i="6"/>
  <c r="H44" i="6"/>
  <c r="K44" i="6" s="1"/>
  <c r="P99" i="20" s="1"/>
  <c r="B44" i="6"/>
  <c r="H43" i="6"/>
  <c r="K43" i="6" s="1"/>
  <c r="P98" i="20" s="1"/>
  <c r="B43" i="6"/>
  <c r="H42" i="6"/>
  <c r="K42" i="6" s="1"/>
  <c r="P97" i="20" s="1"/>
  <c r="B42" i="6"/>
  <c r="H41" i="6"/>
  <c r="K41" i="6" s="1"/>
  <c r="P96" i="20" s="1"/>
  <c r="B41" i="6"/>
  <c r="H40" i="6"/>
  <c r="K40" i="6" s="1"/>
  <c r="P95" i="20" s="1"/>
  <c r="B40" i="6"/>
  <c r="H39" i="6"/>
  <c r="K39" i="6" s="1"/>
  <c r="P94" i="20" s="1"/>
  <c r="B39" i="6"/>
  <c r="H38" i="6"/>
  <c r="K38" i="6" s="1"/>
  <c r="P93" i="20" s="1"/>
  <c r="B38" i="6"/>
  <c r="H37" i="6"/>
  <c r="K37" i="6" s="1"/>
  <c r="P92" i="20" s="1"/>
  <c r="B37" i="6"/>
  <c r="H36" i="6"/>
  <c r="K36" i="6" s="1"/>
  <c r="P91" i="20" s="1"/>
  <c r="B36" i="6"/>
  <c r="H35" i="6"/>
  <c r="K35" i="6" s="1"/>
  <c r="P90" i="20" s="1"/>
  <c r="B35" i="6"/>
  <c r="H34" i="6"/>
  <c r="K34" i="6" s="1"/>
  <c r="P89" i="20" s="1"/>
  <c r="B34" i="6"/>
  <c r="H33" i="6"/>
  <c r="B33" i="6"/>
  <c r="H32" i="6"/>
  <c r="B32" i="6"/>
  <c r="H31" i="6"/>
  <c r="B31" i="6"/>
  <c r="H30" i="6"/>
  <c r="B30" i="6"/>
  <c r="H29" i="6"/>
  <c r="B29" i="6"/>
  <c r="H28" i="6"/>
  <c r="B28" i="6"/>
  <c r="H27" i="6"/>
  <c r="B27" i="6"/>
  <c r="H26" i="6"/>
  <c r="B26" i="6"/>
  <c r="H25" i="6"/>
  <c r="M80" i="20" s="1"/>
  <c r="B25" i="6"/>
  <c r="H24" i="6"/>
  <c r="B24" i="6"/>
  <c r="H23" i="6"/>
  <c r="M78" i="20" s="1"/>
  <c r="B23" i="6"/>
  <c r="H22" i="6"/>
  <c r="B22" i="6"/>
  <c r="H21" i="6"/>
  <c r="M76" i="20" s="1"/>
  <c r="B21" i="6"/>
  <c r="H20" i="6"/>
  <c r="M74" i="20"/>
  <c r="M72" i="20"/>
  <c r="M70" i="20"/>
  <c r="M68" i="20"/>
  <c r="M66" i="20"/>
  <c r="M64" i="20"/>
  <c r="A8" i="6"/>
  <c r="F5" i="6"/>
  <c r="C68" i="5"/>
  <c r="C68" i="2"/>
  <c r="A26" i="17" l="1"/>
  <c r="F321" i="20" s="1"/>
  <c r="A50" i="17"/>
  <c r="F345" i="20" s="1"/>
  <c r="A52" i="18"/>
  <c r="F407" i="20" s="1"/>
  <c r="A64" i="18"/>
  <c r="F419" i="20" s="1"/>
  <c r="A32" i="17"/>
  <c r="F327" i="20" s="1"/>
  <c r="A14" i="17"/>
  <c r="F309" i="20" s="1"/>
  <c r="A38" i="17"/>
  <c r="F333" i="20" s="1"/>
  <c r="A62" i="17"/>
  <c r="F357" i="20" s="1"/>
  <c r="A22" i="18"/>
  <c r="F377" i="20" s="1"/>
  <c r="A44" i="18"/>
  <c r="F399" i="20" s="1"/>
  <c r="A34" i="17"/>
  <c r="F329" i="20" s="1"/>
  <c r="A58" i="17"/>
  <c r="F353" i="20" s="1"/>
  <c r="A16" i="17"/>
  <c r="F311" i="20" s="1"/>
  <c r="A40" i="17"/>
  <c r="F335" i="20" s="1"/>
  <c r="A64" i="17"/>
  <c r="F359" i="20" s="1"/>
  <c r="A30" i="18"/>
  <c r="F385" i="20" s="1"/>
  <c r="A46" i="18"/>
  <c r="F401" i="20" s="1"/>
  <c r="A9" i="15"/>
  <c r="G183" i="20"/>
  <c r="A36" i="15"/>
  <c r="F211" i="20" s="1"/>
  <c r="G210" i="20"/>
  <c r="A42" i="15"/>
  <c r="F217" i="20" s="1"/>
  <c r="G216" i="20"/>
  <c r="A48" i="15"/>
  <c r="F223" i="20" s="1"/>
  <c r="G222" i="20"/>
  <c r="A54" i="15"/>
  <c r="F229" i="20" s="1"/>
  <c r="G228" i="20"/>
  <c r="A60" i="15"/>
  <c r="F235" i="20" s="1"/>
  <c r="G234" i="20"/>
  <c r="A66" i="15"/>
  <c r="F241" i="20" s="1"/>
  <c r="G240" i="20"/>
  <c r="B243" i="20"/>
  <c r="C33" i="19"/>
  <c r="A14" i="16"/>
  <c r="F249" i="20" s="1"/>
  <c r="G248" i="20"/>
  <c r="A20" i="16"/>
  <c r="F255" i="20" s="1"/>
  <c r="G254" i="20"/>
  <c r="A26" i="16"/>
  <c r="F261" i="20" s="1"/>
  <c r="G260" i="20"/>
  <c r="A32" i="16"/>
  <c r="F267" i="20" s="1"/>
  <c r="G266" i="20"/>
  <c r="A38" i="16"/>
  <c r="F273" i="20" s="1"/>
  <c r="G272" i="20"/>
  <c r="A44" i="16"/>
  <c r="F279" i="20" s="1"/>
  <c r="G278" i="20"/>
  <c r="A50" i="16"/>
  <c r="F285" i="20" s="1"/>
  <c r="G284" i="20"/>
  <c r="A56" i="16"/>
  <c r="F291" i="20" s="1"/>
  <c r="G290" i="20"/>
  <c r="A62" i="16"/>
  <c r="F297" i="20" s="1"/>
  <c r="G296" i="20"/>
  <c r="J18" i="17"/>
  <c r="O313" i="20" s="1"/>
  <c r="J50" i="17"/>
  <c r="O345" i="20" s="1"/>
  <c r="A21" i="18"/>
  <c r="F376" i="20" s="1"/>
  <c r="G375" i="20"/>
  <c r="A45" i="18"/>
  <c r="F400" i="20" s="1"/>
  <c r="G399" i="20"/>
  <c r="B303" i="20"/>
  <c r="C34" i="19"/>
  <c r="A11" i="17"/>
  <c r="F306" i="20" s="1"/>
  <c r="A15" i="17"/>
  <c r="F310" i="20" s="1"/>
  <c r="A19" i="17"/>
  <c r="F314" i="20" s="1"/>
  <c r="A23" i="17"/>
  <c r="F318" i="20" s="1"/>
  <c r="A27" i="17"/>
  <c r="F322" i="20" s="1"/>
  <c r="A31" i="17"/>
  <c r="F326" i="20" s="1"/>
  <c r="A35" i="17"/>
  <c r="F330" i="20" s="1"/>
  <c r="A39" i="17"/>
  <c r="F334" i="20" s="1"/>
  <c r="A43" i="17"/>
  <c r="F338" i="20" s="1"/>
  <c r="A47" i="17"/>
  <c r="F342" i="20" s="1"/>
  <c r="A51" i="17"/>
  <c r="F346" i="20" s="1"/>
  <c r="A55" i="17"/>
  <c r="F350" i="20" s="1"/>
  <c r="J58" i="17"/>
  <c r="O353" i="20" s="1"/>
  <c r="J66" i="17"/>
  <c r="O361" i="20" s="1"/>
  <c r="A11" i="18"/>
  <c r="F366" i="20" s="1"/>
  <c r="G365" i="20"/>
  <c r="A16" i="18"/>
  <c r="F371" i="20" s="1"/>
  <c r="A31" i="18"/>
  <c r="F386" i="20" s="1"/>
  <c r="G385" i="20"/>
  <c r="G390" i="20"/>
  <c r="A40" i="18"/>
  <c r="F395" i="20" s="1"/>
  <c r="A55" i="18"/>
  <c r="F410" i="20" s="1"/>
  <c r="G409" i="20"/>
  <c r="A38" i="15"/>
  <c r="F213" i="20" s="1"/>
  <c r="G212" i="20"/>
  <c r="A50" i="15"/>
  <c r="F225" i="20" s="1"/>
  <c r="G224" i="20"/>
  <c r="A62" i="15"/>
  <c r="F237" i="20" s="1"/>
  <c r="G236" i="20"/>
  <c r="A10" i="16"/>
  <c r="F245" i="20" s="1"/>
  <c r="G244" i="20"/>
  <c r="A16" i="16"/>
  <c r="F251" i="20" s="1"/>
  <c r="G250" i="20"/>
  <c r="A28" i="16"/>
  <c r="F263" i="20" s="1"/>
  <c r="G262" i="20"/>
  <c r="A40" i="16"/>
  <c r="F275" i="20" s="1"/>
  <c r="G274" i="20"/>
  <c r="A46" i="16"/>
  <c r="F281" i="20" s="1"/>
  <c r="G280" i="20"/>
  <c r="A52" i="16"/>
  <c r="F287" i="20" s="1"/>
  <c r="G286" i="20"/>
  <c r="A58" i="16"/>
  <c r="F293" i="20" s="1"/>
  <c r="G292" i="20"/>
  <c r="A64" i="16"/>
  <c r="F299" i="20" s="1"/>
  <c r="G298" i="20"/>
  <c r="A37" i="15"/>
  <c r="F212" i="20" s="1"/>
  <c r="G211" i="20"/>
  <c r="A43" i="15"/>
  <c r="F218" i="20" s="1"/>
  <c r="G217" i="20"/>
  <c r="A49" i="15"/>
  <c r="F224" i="20" s="1"/>
  <c r="G223" i="20"/>
  <c r="A55" i="15"/>
  <c r="F230" i="20" s="1"/>
  <c r="G229" i="20"/>
  <c r="A61" i="15"/>
  <c r="F236" i="20" s="1"/>
  <c r="G235" i="20"/>
  <c r="A67" i="15"/>
  <c r="F242" i="20" s="1"/>
  <c r="G241" i="20"/>
  <c r="A9" i="16"/>
  <c r="F244" i="20" s="1"/>
  <c r="G243" i="20"/>
  <c r="A15" i="16"/>
  <c r="F250" i="20" s="1"/>
  <c r="G249" i="20"/>
  <c r="A21" i="16"/>
  <c r="F256" i="20" s="1"/>
  <c r="G255" i="20"/>
  <c r="A27" i="16"/>
  <c r="F262" i="20" s="1"/>
  <c r="G261" i="20"/>
  <c r="A33" i="16"/>
  <c r="F268" i="20" s="1"/>
  <c r="G267" i="20"/>
  <c r="A39" i="16"/>
  <c r="F274" i="20" s="1"/>
  <c r="G273" i="20"/>
  <c r="A45" i="16"/>
  <c r="F280" i="20" s="1"/>
  <c r="G279" i="20"/>
  <c r="A51" i="16"/>
  <c r="F286" i="20" s="1"/>
  <c r="G285" i="20"/>
  <c r="A57" i="16"/>
  <c r="F292" i="20" s="1"/>
  <c r="G291" i="20"/>
  <c r="A63" i="16"/>
  <c r="F298" i="20" s="1"/>
  <c r="G297" i="20"/>
  <c r="A59" i="17"/>
  <c r="F354" i="20" s="1"/>
  <c r="A63" i="17"/>
  <c r="F358" i="20" s="1"/>
  <c r="A67" i="17"/>
  <c r="F362" i="20" s="1"/>
  <c r="A17" i="18"/>
  <c r="F372" i="20" s="1"/>
  <c r="G371" i="20"/>
  <c r="A26" i="18"/>
  <c r="F381" i="20" s="1"/>
  <c r="A41" i="18"/>
  <c r="F396" i="20" s="1"/>
  <c r="G395" i="20"/>
  <c r="A50" i="18"/>
  <c r="F405" i="20" s="1"/>
  <c r="A65" i="18"/>
  <c r="F420" i="20" s="1"/>
  <c r="G419" i="20"/>
  <c r="A12" i="18"/>
  <c r="F367" i="20" s="1"/>
  <c r="G366" i="20"/>
  <c r="A27" i="18"/>
  <c r="F382" i="20" s="1"/>
  <c r="G381" i="20"/>
  <c r="A51" i="18"/>
  <c r="F406" i="20" s="1"/>
  <c r="G405" i="20"/>
  <c r="A60" i="18"/>
  <c r="F415" i="20" s="1"/>
  <c r="A61" i="18"/>
  <c r="F416" i="20" s="1"/>
  <c r="G415" i="20"/>
  <c r="A47" i="18"/>
  <c r="F402" i="20" s="1"/>
  <c r="G401" i="20"/>
  <c r="A56" i="18"/>
  <c r="F411" i="20" s="1"/>
  <c r="A56" i="15"/>
  <c r="F231" i="20" s="1"/>
  <c r="G230" i="20"/>
  <c r="A34" i="16"/>
  <c r="F269" i="20" s="1"/>
  <c r="G268" i="20"/>
  <c r="A39" i="15"/>
  <c r="F214" i="20" s="1"/>
  <c r="G213" i="20"/>
  <c r="A45" i="15"/>
  <c r="F220" i="20" s="1"/>
  <c r="G219" i="20"/>
  <c r="A51" i="15"/>
  <c r="F226" i="20" s="1"/>
  <c r="G225" i="20"/>
  <c r="A57" i="15"/>
  <c r="F232" i="20" s="1"/>
  <c r="G231" i="20"/>
  <c r="A63" i="15"/>
  <c r="F238" i="20" s="1"/>
  <c r="G237" i="20"/>
  <c r="A11" i="16"/>
  <c r="F246" i="20" s="1"/>
  <c r="G245" i="20"/>
  <c r="A17" i="16"/>
  <c r="F252" i="20" s="1"/>
  <c r="G251" i="20"/>
  <c r="A23" i="16"/>
  <c r="F258" i="20" s="1"/>
  <c r="G257" i="20"/>
  <c r="A29" i="16"/>
  <c r="F264" i="20" s="1"/>
  <c r="G263" i="20"/>
  <c r="A35" i="16"/>
  <c r="F270" i="20" s="1"/>
  <c r="G269" i="20"/>
  <c r="A41" i="16"/>
  <c r="F276" i="20" s="1"/>
  <c r="G275" i="20"/>
  <c r="A47" i="16"/>
  <c r="F282" i="20" s="1"/>
  <c r="G281" i="20"/>
  <c r="A53" i="16"/>
  <c r="F288" i="20" s="1"/>
  <c r="G287" i="20"/>
  <c r="A59" i="16"/>
  <c r="F294" i="20" s="1"/>
  <c r="G293" i="20"/>
  <c r="A65" i="16"/>
  <c r="F300" i="20" s="1"/>
  <c r="G299" i="20"/>
  <c r="J8" i="17"/>
  <c r="O303" i="20" s="1"/>
  <c r="J16" i="17"/>
  <c r="O311" i="20" s="1"/>
  <c r="J24" i="17"/>
  <c r="O319" i="20" s="1"/>
  <c r="J28" i="17"/>
  <c r="O323" i="20" s="1"/>
  <c r="J32" i="17"/>
  <c r="O327" i="20" s="1"/>
  <c r="J40" i="17"/>
  <c r="O335" i="20" s="1"/>
  <c r="J48" i="17"/>
  <c r="O343" i="20" s="1"/>
  <c r="B363" i="20"/>
  <c r="C35" i="19"/>
  <c r="A18" i="18"/>
  <c r="F373" i="20" s="1"/>
  <c r="A33" i="18"/>
  <c r="F388" i="20" s="1"/>
  <c r="G387" i="20"/>
  <c r="A42" i="18"/>
  <c r="F397" i="20" s="1"/>
  <c r="A57" i="18"/>
  <c r="F412" i="20" s="1"/>
  <c r="G411" i="20"/>
  <c r="A66" i="18"/>
  <c r="F421" i="20" s="1"/>
  <c r="A44" i="15"/>
  <c r="F219" i="20" s="1"/>
  <c r="G218" i="20"/>
  <c r="A22" i="16"/>
  <c r="F257" i="20" s="1"/>
  <c r="G256" i="20"/>
  <c r="A37" i="18"/>
  <c r="F392" i="20" s="1"/>
  <c r="G391" i="20"/>
  <c r="A9" i="17"/>
  <c r="F304" i="20" s="1"/>
  <c r="A13" i="17"/>
  <c r="F308" i="20" s="1"/>
  <c r="A17" i="17"/>
  <c r="F312" i="20" s="1"/>
  <c r="A21" i="17"/>
  <c r="F316" i="20" s="1"/>
  <c r="A25" i="17"/>
  <c r="F320" i="20" s="1"/>
  <c r="A29" i="17"/>
  <c r="F324" i="20" s="1"/>
  <c r="A33" i="17"/>
  <c r="F328" i="20" s="1"/>
  <c r="A37" i="17"/>
  <c r="F332" i="20" s="1"/>
  <c r="A41" i="17"/>
  <c r="F336" i="20" s="1"/>
  <c r="A45" i="17"/>
  <c r="F340" i="20" s="1"/>
  <c r="A49" i="17"/>
  <c r="F344" i="20" s="1"/>
  <c r="A53" i="17"/>
  <c r="F348" i="20" s="1"/>
  <c r="J56" i="17"/>
  <c r="O351" i="20" s="1"/>
  <c r="J64" i="17"/>
  <c r="O359" i="20" s="1"/>
  <c r="A14" i="18"/>
  <c r="F369" i="20" s="1"/>
  <c r="G368" i="20"/>
  <c r="A19" i="18"/>
  <c r="F374" i="20" s="1"/>
  <c r="G373" i="20"/>
  <c r="A28" i="18"/>
  <c r="F383" i="20" s="1"/>
  <c r="A43" i="18"/>
  <c r="F398" i="20" s="1"/>
  <c r="G397" i="20"/>
  <c r="A67" i="18"/>
  <c r="F422" i="20" s="1"/>
  <c r="G421" i="20"/>
  <c r="A13" i="18"/>
  <c r="F368" i="20" s="1"/>
  <c r="G367" i="20"/>
  <c r="A23" i="18"/>
  <c r="F378" i="20" s="1"/>
  <c r="G377" i="20"/>
  <c r="A40" i="15"/>
  <c r="F215" i="20" s="1"/>
  <c r="G214" i="20"/>
  <c r="A46" i="15"/>
  <c r="F221" i="20" s="1"/>
  <c r="G220" i="20"/>
  <c r="A52" i="15"/>
  <c r="F227" i="20" s="1"/>
  <c r="G226" i="20"/>
  <c r="A58" i="15"/>
  <c r="F233" i="20" s="1"/>
  <c r="G232" i="20"/>
  <c r="A64" i="15"/>
  <c r="F239" i="20" s="1"/>
  <c r="G238" i="20"/>
  <c r="A12" i="16"/>
  <c r="F247" i="20" s="1"/>
  <c r="G246" i="20"/>
  <c r="A18" i="16"/>
  <c r="F253" i="20" s="1"/>
  <c r="G252" i="20"/>
  <c r="A24" i="16"/>
  <c r="F259" i="20" s="1"/>
  <c r="G258" i="20"/>
  <c r="A30" i="16"/>
  <c r="F265" i="20" s="1"/>
  <c r="G264" i="20"/>
  <c r="A36" i="16"/>
  <c r="F271" i="20" s="1"/>
  <c r="G270" i="20"/>
  <c r="A42" i="16"/>
  <c r="F277" i="20" s="1"/>
  <c r="G276" i="20"/>
  <c r="A48" i="16"/>
  <c r="F283" i="20" s="1"/>
  <c r="G282" i="20"/>
  <c r="A54" i="16"/>
  <c r="F289" i="20" s="1"/>
  <c r="G288" i="20"/>
  <c r="A60" i="16"/>
  <c r="F295" i="20" s="1"/>
  <c r="G294" i="20"/>
  <c r="A66" i="16"/>
  <c r="F301" i="20" s="1"/>
  <c r="G300" i="20"/>
  <c r="A57" i="17"/>
  <c r="F352" i="20" s="1"/>
  <c r="A61" i="17"/>
  <c r="F356" i="20" s="1"/>
  <c r="A65" i="17"/>
  <c r="F360" i="20" s="1"/>
  <c r="A9" i="18"/>
  <c r="F364" i="20" s="1"/>
  <c r="G363" i="20"/>
  <c r="A29" i="18"/>
  <c r="F384" i="20" s="1"/>
  <c r="G383" i="20"/>
  <c r="A38" i="18"/>
  <c r="F393" i="20" s="1"/>
  <c r="A53" i="18"/>
  <c r="F408" i="20" s="1"/>
  <c r="G407" i="20"/>
  <c r="A62" i="18"/>
  <c r="F417" i="20" s="1"/>
  <c r="A15" i="18"/>
  <c r="F370" i="20" s="1"/>
  <c r="G369" i="20"/>
  <c r="A24" i="18"/>
  <c r="F379" i="20" s="1"/>
  <c r="A39" i="18"/>
  <c r="F394" i="20" s="1"/>
  <c r="G393" i="20"/>
  <c r="A48" i="18"/>
  <c r="F403" i="20" s="1"/>
  <c r="A63" i="18"/>
  <c r="F418" i="20" s="1"/>
  <c r="G417" i="20"/>
  <c r="C32" i="19"/>
  <c r="B183" i="20"/>
  <c r="A35" i="15"/>
  <c r="F210" i="20" s="1"/>
  <c r="G209" i="20"/>
  <c r="A41" i="15"/>
  <c r="F216" i="20" s="1"/>
  <c r="G215" i="20"/>
  <c r="A47" i="15"/>
  <c r="F222" i="20" s="1"/>
  <c r="G221" i="20"/>
  <c r="A53" i="15"/>
  <c r="F228" i="20" s="1"/>
  <c r="G227" i="20"/>
  <c r="A59" i="15"/>
  <c r="F234" i="20" s="1"/>
  <c r="G233" i="20"/>
  <c r="A65" i="15"/>
  <c r="F240" i="20" s="1"/>
  <c r="G239" i="20"/>
  <c r="A13" i="16"/>
  <c r="F248" i="20" s="1"/>
  <c r="G247" i="20"/>
  <c r="A19" i="16"/>
  <c r="F254" i="20" s="1"/>
  <c r="G253" i="20"/>
  <c r="A25" i="16"/>
  <c r="F260" i="20" s="1"/>
  <c r="G259" i="20"/>
  <c r="A31" i="16"/>
  <c r="F266" i="20" s="1"/>
  <c r="G265" i="20"/>
  <c r="A37" i="16"/>
  <c r="F272" i="20" s="1"/>
  <c r="G271" i="20"/>
  <c r="A43" i="16"/>
  <c r="F278" i="20" s="1"/>
  <c r="G277" i="20"/>
  <c r="A49" i="16"/>
  <c r="F284" i="20" s="1"/>
  <c r="G283" i="20"/>
  <c r="A55" i="16"/>
  <c r="F290" i="20" s="1"/>
  <c r="G289" i="20"/>
  <c r="A61" i="16"/>
  <c r="F296" i="20" s="1"/>
  <c r="G295" i="20"/>
  <c r="A67" i="16"/>
  <c r="F302" i="20" s="1"/>
  <c r="G301" i="20"/>
  <c r="A25" i="18"/>
  <c r="F380" i="20" s="1"/>
  <c r="G379" i="20"/>
  <c r="A34" i="18"/>
  <c r="F389" i="20" s="1"/>
  <c r="A49" i="18"/>
  <c r="F404" i="20" s="1"/>
  <c r="G403" i="20"/>
  <c r="A58" i="18"/>
  <c r="F413" i="20" s="1"/>
  <c r="A35" i="18"/>
  <c r="F390" i="20" s="1"/>
  <c r="G389" i="20"/>
  <c r="A59" i="18"/>
  <c r="F414" i="20" s="1"/>
  <c r="G413" i="20"/>
  <c r="C31" i="19"/>
  <c r="B123" i="20"/>
  <c r="B8" i="7"/>
  <c r="A9" i="7" s="1"/>
  <c r="F123" i="20"/>
  <c r="A64" i="7"/>
  <c r="F179" i="20" s="1"/>
  <c r="G178" i="20"/>
  <c r="A41" i="7"/>
  <c r="F156" i="20" s="1"/>
  <c r="G155" i="20"/>
  <c r="A32" i="7"/>
  <c r="F147" i="20" s="1"/>
  <c r="G146" i="20"/>
  <c r="A65" i="7"/>
  <c r="F180" i="20" s="1"/>
  <c r="G179" i="20"/>
  <c r="A56" i="7"/>
  <c r="F171" i="20" s="1"/>
  <c r="G170" i="20"/>
  <c r="A26" i="7"/>
  <c r="F141" i="20" s="1"/>
  <c r="G140" i="20"/>
  <c r="A34" i="7"/>
  <c r="F149" i="20" s="1"/>
  <c r="G148" i="20"/>
  <c r="A42" i="7"/>
  <c r="F157" i="20" s="1"/>
  <c r="G156" i="20"/>
  <c r="A50" i="7"/>
  <c r="F165" i="20" s="1"/>
  <c r="G164" i="20"/>
  <c r="A58" i="7"/>
  <c r="F173" i="20" s="1"/>
  <c r="G172" i="20"/>
  <c r="A66" i="7"/>
  <c r="F181" i="20" s="1"/>
  <c r="G180" i="20"/>
  <c r="A24" i="7"/>
  <c r="F139" i="20" s="1"/>
  <c r="G138" i="20"/>
  <c r="A25" i="7"/>
  <c r="F140" i="20" s="1"/>
  <c r="G139" i="20"/>
  <c r="A49" i="7"/>
  <c r="F164" i="20" s="1"/>
  <c r="G163" i="20"/>
  <c r="A27" i="7"/>
  <c r="F142" i="20" s="1"/>
  <c r="G141" i="20"/>
  <c r="A35" i="7"/>
  <c r="F150" i="20" s="1"/>
  <c r="G149" i="20"/>
  <c r="A43" i="7"/>
  <c r="F158" i="20" s="1"/>
  <c r="G157" i="20"/>
  <c r="A51" i="7"/>
  <c r="F166" i="20" s="1"/>
  <c r="G165" i="20"/>
  <c r="A59" i="7"/>
  <c r="F174" i="20" s="1"/>
  <c r="G173" i="20"/>
  <c r="A67" i="7"/>
  <c r="F182" i="20" s="1"/>
  <c r="G181" i="20"/>
  <c r="A28" i="7"/>
  <c r="F143" i="20" s="1"/>
  <c r="G142" i="20"/>
  <c r="A44" i="7"/>
  <c r="F159" i="20" s="1"/>
  <c r="G158" i="20"/>
  <c r="A52" i="7"/>
  <c r="F167" i="20" s="1"/>
  <c r="G166" i="20"/>
  <c r="A60" i="7"/>
  <c r="F175" i="20" s="1"/>
  <c r="G174" i="20"/>
  <c r="A36" i="7"/>
  <c r="F151" i="20" s="1"/>
  <c r="G150" i="20"/>
  <c r="A29" i="7"/>
  <c r="F144" i="20" s="1"/>
  <c r="G143" i="20"/>
  <c r="A61" i="7"/>
  <c r="F176" i="20" s="1"/>
  <c r="G175" i="20"/>
  <c r="A40" i="7"/>
  <c r="F155" i="20" s="1"/>
  <c r="G154" i="20"/>
  <c r="A57" i="7"/>
  <c r="F172" i="20" s="1"/>
  <c r="G171" i="20"/>
  <c r="A37" i="7"/>
  <c r="F152" i="20" s="1"/>
  <c r="G151" i="20"/>
  <c r="A22" i="7"/>
  <c r="F137" i="20" s="1"/>
  <c r="G136" i="20"/>
  <c r="A30" i="7"/>
  <c r="F145" i="20" s="1"/>
  <c r="G144" i="20"/>
  <c r="A38" i="7"/>
  <c r="F153" i="20" s="1"/>
  <c r="G152" i="20"/>
  <c r="A46" i="7"/>
  <c r="F161" i="20" s="1"/>
  <c r="G160" i="20"/>
  <c r="A54" i="7"/>
  <c r="F169" i="20" s="1"/>
  <c r="G168" i="20"/>
  <c r="A62" i="7"/>
  <c r="F177" i="20" s="1"/>
  <c r="G176" i="20"/>
  <c r="A53" i="7"/>
  <c r="F168" i="20" s="1"/>
  <c r="G167" i="20"/>
  <c r="A48" i="7"/>
  <c r="F163" i="20" s="1"/>
  <c r="G162" i="20"/>
  <c r="A33" i="7"/>
  <c r="F148" i="20" s="1"/>
  <c r="G147" i="20"/>
  <c r="A45" i="7"/>
  <c r="F160" i="20" s="1"/>
  <c r="G159" i="20"/>
  <c r="A23" i="7"/>
  <c r="F138" i="20" s="1"/>
  <c r="G137" i="20"/>
  <c r="A31" i="7"/>
  <c r="F146" i="20" s="1"/>
  <c r="G145" i="20"/>
  <c r="A39" i="7"/>
  <c r="F154" i="20" s="1"/>
  <c r="G153" i="20"/>
  <c r="A47" i="7"/>
  <c r="F162" i="20" s="1"/>
  <c r="G161" i="20"/>
  <c r="A55" i="7"/>
  <c r="F170" i="20" s="1"/>
  <c r="G169" i="20"/>
  <c r="A63" i="7"/>
  <c r="F178" i="20" s="1"/>
  <c r="G177" i="20"/>
  <c r="B63" i="20"/>
  <c r="C30" i="19"/>
  <c r="B8" i="6"/>
  <c r="G63" i="20" s="1"/>
  <c r="F63" i="20"/>
  <c r="A52" i="6"/>
  <c r="F107" i="20" s="1"/>
  <c r="G106" i="20"/>
  <c r="A30" i="6"/>
  <c r="F85" i="20" s="1"/>
  <c r="G84" i="20"/>
  <c r="A38" i="6"/>
  <c r="F93" i="20" s="1"/>
  <c r="G92" i="20"/>
  <c r="A46" i="6"/>
  <c r="F101" i="20" s="1"/>
  <c r="G100" i="20"/>
  <c r="A62" i="6"/>
  <c r="F117" i="20" s="1"/>
  <c r="G116" i="20"/>
  <c r="A28" i="6"/>
  <c r="F83" i="20" s="1"/>
  <c r="G82" i="20"/>
  <c r="A29" i="6"/>
  <c r="F84" i="20" s="1"/>
  <c r="G83" i="20"/>
  <c r="A54" i="6"/>
  <c r="F109" i="20" s="1"/>
  <c r="G108" i="20"/>
  <c r="A36" i="6"/>
  <c r="F91" i="20" s="1"/>
  <c r="G90" i="20"/>
  <c r="A22" i="6"/>
  <c r="F77" i="20" s="1"/>
  <c r="G76" i="20"/>
  <c r="A23" i="6"/>
  <c r="F78" i="20" s="1"/>
  <c r="G77" i="20"/>
  <c r="A31" i="6"/>
  <c r="F86" i="20" s="1"/>
  <c r="G85" i="20"/>
  <c r="A39" i="6"/>
  <c r="F94" i="20" s="1"/>
  <c r="G93" i="20"/>
  <c r="A55" i="6"/>
  <c r="F110" i="20" s="1"/>
  <c r="G109" i="20"/>
  <c r="A63" i="6"/>
  <c r="F118" i="20" s="1"/>
  <c r="G117" i="20"/>
  <c r="A61" i="6"/>
  <c r="F116" i="20" s="1"/>
  <c r="G115" i="20"/>
  <c r="A47" i="6"/>
  <c r="F102" i="20" s="1"/>
  <c r="G101" i="20"/>
  <c r="A44" i="6"/>
  <c r="F99" i="20" s="1"/>
  <c r="G98" i="20"/>
  <c r="A53" i="6"/>
  <c r="F108" i="20" s="1"/>
  <c r="G107" i="20"/>
  <c r="A24" i="6"/>
  <c r="F79" i="20" s="1"/>
  <c r="G78" i="20"/>
  <c r="A32" i="6"/>
  <c r="F87" i="20" s="1"/>
  <c r="G86" i="20"/>
  <c r="A48" i="6"/>
  <c r="F103" i="20" s="1"/>
  <c r="G102" i="20"/>
  <c r="A56" i="6"/>
  <c r="F111" i="20" s="1"/>
  <c r="G110" i="20"/>
  <c r="A64" i="6"/>
  <c r="F119" i="20" s="1"/>
  <c r="G118" i="20"/>
  <c r="A40" i="6"/>
  <c r="F95" i="20" s="1"/>
  <c r="G94" i="20"/>
  <c r="A41" i="6"/>
  <c r="F96" i="20" s="1"/>
  <c r="G95" i="20"/>
  <c r="A49" i="6"/>
  <c r="F104" i="20" s="1"/>
  <c r="G103" i="20"/>
  <c r="A65" i="6"/>
  <c r="F120" i="20" s="1"/>
  <c r="G119" i="20"/>
  <c r="A57" i="6"/>
  <c r="F112" i="20" s="1"/>
  <c r="G111" i="20"/>
  <c r="A33" i="6"/>
  <c r="F88" i="20" s="1"/>
  <c r="G87" i="20"/>
  <c r="A9" i="6"/>
  <c r="A26" i="6"/>
  <c r="F81" i="20" s="1"/>
  <c r="G80" i="20"/>
  <c r="A34" i="6"/>
  <c r="F89" i="20" s="1"/>
  <c r="G88" i="20"/>
  <c r="A42" i="6"/>
  <c r="F97" i="20" s="1"/>
  <c r="G96" i="20"/>
  <c r="A58" i="6"/>
  <c r="F113" i="20" s="1"/>
  <c r="G112" i="20"/>
  <c r="A66" i="6"/>
  <c r="F121" i="20" s="1"/>
  <c r="G120" i="20"/>
  <c r="A60" i="6"/>
  <c r="F115" i="20" s="1"/>
  <c r="G114" i="20"/>
  <c r="A37" i="6"/>
  <c r="F92" i="20" s="1"/>
  <c r="G91" i="20"/>
  <c r="A25" i="6"/>
  <c r="F80" i="20" s="1"/>
  <c r="G79" i="20"/>
  <c r="A50" i="6"/>
  <c r="F105" i="20" s="1"/>
  <c r="G104" i="20"/>
  <c r="A45" i="6"/>
  <c r="F100" i="20" s="1"/>
  <c r="G99" i="20"/>
  <c r="A27" i="6"/>
  <c r="F82" i="20" s="1"/>
  <c r="G81" i="20"/>
  <c r="A35" i="6"/>
  <c r="F90" i="20" s="1"/>
  <c r="G89" i="20"/>
  <c r="A43" i="6"/>
  <c r="F98" i="20" s="1"/>
  <c r="G97" i="20"/>
  <c r="A51" i="6"/>
  <c r="F106" i="20" s="1"/>
  <c r="G105" i="20"/>
  <c r="A59" i="6"/>
  <c r="F114" i="20" s="1"/>
  <c r="G113" i="20"/>
  <c r="A67" i="6"/>
  <c r="F122" i="20" s="1"/>
  <c r="G121" i="20"/>
  <c r="J40" i="15"/>
  <c r="O215" i="20" s="1"/>
  <c r="J33" i="18"/>
  <c r="O388" i="20" s="1"/>
  <c r="J47" i="18"/>
  <c r="O402" i="20" s="1"/>
  <c r="J67" i="17"/>
  <c r="O362" i="20" s="1"/>
  <c r="J44" i="17"/>
  <c r="O339" i="20" s="1"/>
  <c r="J17" i="17"/>
  <c r="O312" i="20" s="1"/>
  <c r="J55" i="18"/>
  <c r="O410" i="20" s="1"/>
  <c r="I27" i="7"/>
  <c r="N142" i="20" s="1"/>
  <c r="J51" i="18"/>
  <c r="O406" i="20" s="1"/>
  <c r="J53" i="18"/>
  <c r="O408" i="20" s="1"/>
  <c r="J12" i="16"/>
  <c r="O247" i="20" s="1"/>
  <c r="J30" i="16"/>
  <c r="O265" i="20" s="1"/>
  <c r="J48" i="16"/>
  <c r="O283" i="20" s="1"/>
  <c r="J60" i="16"/>
  <c r="O295" i="20" s="1"/>
  <c r="J66" i="16"/>
  <c r="O301" i="20" s="1"/>
  <c r="J20" i="17"/>
  <c r="O315" i="20" s="1"/>
  <c r="J63" i="18"/>
  <c r="O418" i="20" s="1"/>
  <c r="J38" i="15"/>
  <c r="O213" i="20" s="1"/>
  <c r="J45" i="17"/>
  <c r="O340" i="20" s="1"/>
  <c r="J27" i="18"/>
  <c r="O382" i="20" s="1"/>
  <c r="J35" i="17"/>
  <c r="O330" i="20" s="1"/>
  <c r="J43" i="17"/>
  <c r="O338" i="20" s="1"/>
  <c r="K28" i="17"/>
  <c r="P323" i="20" s="1"/>
  <c r="J43" i="18"/>
  <c r="O398" i="20" s="1"/>
  <c r="J57" i="18"/>
  <c r="O412" i="20" s="1"/>
  <c r="J21" i="18"/>
  <c r="O376" i="20" s="1"/>
  <c r="J15" i="17"/>
  <c r="O310" i="20" s="1"/>
  <c r="J52" i="17"/>
  <c r="O347" i="20" s="1"/>
  <c r="J21" i="17"/>
  <c r="O316" i="20" s="1"/>
  <c r="J17" i="18"/>
  <c r="O372" i="20" s="1"/>
  <c r="J19" i="17"/>
  <c r="O314" i="20" s="1"/>
  <c r="J47" i="17"/>
  <c r="O342" i="20" s="1"/>
  <c r="J61" i="17"/>
  <c r="O356" i="20" s="1"/>
  <c r="J31" i="18"/>
  <c r="O386" i="20" s="1"/>
  <c r="I12" i="15"/>
  <c r="N187" i="20" s="1"/>
  <c r="J23" i="17"/>
  <c r="O318" i="20" s="1"/>
  <c r="J23" i="18"/>
  <c r="O378" i="20" s="1"/>
  <c r="J49" i="18"/>
  <c r="O404" i="20" s="1"/>
  <c r="J41" i="17"/>
  <c r="O336" i="20" s="1"/>
  <c r="J45" i="18"/>
  <c r="O400" i="20" s="1"/>
  <c r="J37" i="18"/>
  <c r="O392" i="20" s="1"/>
  <c r="J59" i="18"/>
  <c r="O414" i="20" s="1"/>
  <c r="J58" i="15"/>
  <c r="O233" i="20" s="1"/>
  <c r="J11" i="17"/>
  <c r="O306" i="20" s="1"/>
  <c r="J37" i="17"/>
  <c r="O332" i="20" s="1"/>
  <c r="J60" i="17"/>
  <c r="O355" i="20" s="1"/>
  <c r="J44" i="15"/>
  <c r="O219" i="20" s="1"/>
  <c r="J67" i="15"/>
  <c r="O242" i="20" s="1"/>
  <c r="J31" i="17"/>
  <c r="O326" i="20" s="1"/>
  <c r="J51" i="17"/>
  <c r="O346" i="20" s="1"/>
  <c r="J54" i="15"/>
  <c r="O229" i="20" s="1"/>
  <c r="J50" i="15"/>
  <c r="O225" i="20" s="1"/>
  <c r="J25" i="17"/>
  <c r="O320" i="20" s="1"/>
  <c r="J55" i="17"/>
  <c r="O350" i="20" s="1"/>
  <c r="J46" i="15"/>
  <c r="O221" i="20" s="1"/>
  <c r="J9" i="17"/>
  <c r="O304" i="20" s="1"/>
  <c r="J12" i="17"/>
  <c r="O307" i="20" s="1"/>
  <c r="J39" i="17"/>
  <c r="O334" i="20" s="1"/>
  <c r="J59" i="17"/>
  <c r="O354" i="20" s="1"/>
  <c r="J29" i="17"/>
  <c r="O324" i="20" s="1"/>
  <c r="J49" i="17"/>
  <c r="O344" i="20" s="1"/>
  <c r="J42" i="15"/>
  <c r="O217" i="20" s="1"/>
  <c r="J66" i="15"/>
  <c r="O241" i="20" s="1"/>
  <c r="J13" i="17"/>
  <c r="O308" i="20" s="1"/>
  <c r="J33" i="17"/>
  <c r="O328" i="20" s="1"/>
  <c r="J36" i="17"/>
  <c r="O331" i="20" s="1"/>
  <c r="J63" i="17"/>
  <c r="O358" i="20" s="1"/>
  <c r="J27" i="17"/>
  <c r="O322" i="20" s="1"/>
  <c r="I8" i="16"/>
  <c r="N243" i="20" s="1"/>
  <c r="M243" i="20"/>
  <c r="I15" i="17"/>
  <c r="N310" i="20" s="1"/>
  <c r="M310" i="20"/>
  <c r="I23" i="17"/>
  <c r="N318" i="20" s="1"/>
  <c r="M318" i="20"/>
  <c r="I31" i="17"/>
  <c r="N326" i="20" s="1"/>
  <c r="M326" i="20"/>
  <c r="I39" i="17"/>
  <c r="N334" i="20" s="1"/>
  <c r="M334" i="20"/>
  <c r="I47" i="17"/>
  <c r="N342" i="20" s="1"/>
  <c r="M342" i="20"/>
  <c r="I55" i="17"/>
  <c r="N350" i="20" s="1"/>
  <c r="M350" i="20"/>
  <c r="I63" i="17"/>
  <c r="N358" i="20" s="1"/>
  <c r="M358" i="20"/>
  <c r="I8" i="18"/>
  <c r="N363" i="20" s="1"/>
  <c r="M363" i="20"/>
  <c r="I17" i="18"/>
  <c r="N372" i="20" s="1"/>
  <c r="M372" i="20"/>
  <c r="I21" i="18"/>
  <c r="N376" i="20" s="1"/>
  <c r="M376" i="20"/>
  <c r="I25" i="18"/>
  <c r="N380" i="20" s="1"/>
  <c r="M380" i="20"/>
  <c r="I29" i="18"/>
  <c r="N384" i="20" s="1"/>
  <c r="M384" i="20"/>
  <c r="I33" i="18"/>
  <c r="N388" i="20" s="1"/>
  <c r="M388" i="20"/>
  <c r="I37" i="18"/>
  <c r="N392" i="20" s="1"/>
  <c r="M392" i="20"/>
  <c r="I41" i="18"/>
  <c r="N396" i="20" s="1"/>
  <c r="M396" i="20"/>
  <c r="I45" i="18"/>
  <c r="N400" i="20" s="1"/>
  <c r="M400" i="20"/>
  <c r="I49" i="18"/>
  <c r="N404" i="20" s="1"/>
  <c r="M404" i="20"/>
  <c r="I53" i="18"/>
  <c r="N408" i="20" s="1"/>
  <c r="M408" i="20"/>
  <c r="I57" i="18"/>
  <c r="N412" i="20" s="1"/>
  <c r="M412" i="20"/>
  <c r="I61" i="18"/>
  <c r="N416" i="20" s="1"/>
  <c r="M416" i="20"/>
  <c r="I65" i="18"/>
  <c r="N420" i="20" s="1"/>
  <c r="M420" i="20"/>
  <c r="I54" i="6"/>
  <c r="N109" i="20" s="1"/>
  <c r="M109" i="20"/>
  <c r="I50" i="7"/>
  <c r="N165" i="20" s="1"/>
  <c r="M165" i="20"/>
  <c r="I34" i="7"/>
  <c r="N149" i="20" s="1"/>
  <c r="M149" i="20"/>
  <c r="K65" i="7"/>
  <c r="P180" i="20" s="1"/>
  <c r="M180" i="20"/>
  <c r="I24" i="15"/>
  <c r="N199" i="20" s="1"/>
  <c r="M199" i="20"/>
  <c r="K39" i="15"/>
  <c r="P214" i="20" s="1"/>
  <c r="M214" i="20"/>
  <c r="K43" i="15"/>
  <c r="P218" i="20" s="1"/>
  <c r="M218" i="20"/>
  <c r="K51" i="15"/>
  <c r="P226" i="20" s="1"/>
  <c r="M226" i="20"/>
  <c r="K55" i="15"/>
  <c r="P230" i="20" s="1"/>
  <c r="M230" i="20"/>
  <c r="K59" i="15"/>
  <c r="P234" i="20" s="1"/>
  <c r="M234" i="20"/>
  <c r="K67" i="15"/>
  <c r="P242" i="20" s="1"/>
  <c r="M242" i="20"/>
  <c r="I20" i="16"/>
  <c r="N255" i="20" s="1"/>
  <c r="M255" i="20"/>
  <c r="I56" i="16"/>
  <c r="N291" i="20" s="1"/>
  <c r="M291" i="20"/>
  <c r="I10" i="17"/>
  <c r="N305" i="20" s="1"/>
  <c r="M305" i="20"/>
  <c r="I26" i="17"/>
  <c r="N321" i="20" s="1"/>
  <c r="M321" i="20"/>
  <c r="I34" i="17"/>
  <c r="N329" i="20" s="1"/>
  <c r="M329" i="20"/>
  <c r="I42" i="17"/>
  <c r="N337" i="20" s="1"/>
  <c r="M337" i="20"/>
  <c r="I14" i="6"/>
  <c r="N69" i="20" s="1"/>
  <c r="M69" i="20"/>
  <c r="I23" i="7"/>
  <c r="N138" i="20" s="1"/>
  <c r="I46" i="7"/>
  <c r="N161" i="20" s="1"/>
  <c r="M161" i="20"/>
  <c r="K51" i="7"/>
  <c r="P166" i="20" s="1"/>
  <c r="M166" i="20"/>
  <c r="I65" i="7"/>
  <c r="N180" i="20" s="1"/>
  <c r="K35" i="15"/>
  <c r="P210" i="20" s="1"/>
  <c r="M210" i="20"/>
  <c r="I39" i="15"/>
  <c r="N214" i="20" s="1"/>
  <c r="I43" i="15"/>
  <c r="N218" i="20" s="1"/>
  <c r="I51" i="15"/>
  <c r="N226" i="20" s="1"/>
  <c r="I55" i="15"/>
  <c r="N230" i="20" s="1"/>
  <c r="I59" i="15"/>
  <c r="N234" i="20" s="1"/>
  <c r="I67" i="15"/>
  <c r="N242" i="20" s="1"/>
  <c r="J10" i="16"/>
  <c r="O245" i="20" s="1"/>
  <c r="J16" i="16"/>
  <c r="O251" i="20" s="1"/>
  <c r="J22" i="16"/>
  <c r="O257" i="20" s="1"/>
  <c r="J34" i="16"/>
  <c r="O269" i="20" s="1"/>
  <c r="J40" i="16"/>
  <c r="O275" i="20" s="1"/>
  <c r="J46" i="16"/>
  <c r="O281" i="20" s="1"/>
  <c r="J52" i="16"/>
  <c r="O287" i="20" s="1"/>
  <c r="J58" i="16"/>
  <c r="O293" i="20" s="1"/>
  <c r="J64" i="16"/>
  <c r="O299" i="20" s="1"/>
  <c r="J10" i="17"/>
  <c r="O305" i="20" s="1"/>
  <c r="J26" i="17"/>
  <c r="O321" i="20" s="1"/>
  <c r="J34" i="17"/>
  <c r="O329" i="20" s="1"/>
  <c r="J42" i="17"/>
  <c r="O337" i="20" s="1"/>
  <c r="I9" i="18"/>
  <c r="N364" i="20" s="1"/>
  <c r="M364" i="20"/>
  <c r="K65" i="18"/>
  <c r="P420" i="20" s="1"/>
  <c r="I66" i="6"/>
  <c r="N121" i="20" s="1"/>
  <c r="M121" i="20"/>
  <c r="K55" i="7"/>
  <c r="P170" i="20" s="1"/>
  <c r="M170" i="20"/>
  <c r="I34" i="15"/>
  <c r="N209" i="20" s="1"/>
  <c r="M209" i="20"/>
  <c r="K54" i="6"/>
  <c r="P109" i="20" s="1"/>
  <c r="I14" i="7"/>
  <c r="N129" i="20" s="1"/>
  <c r="M129" i="20"/>
  <c r="I28" i="7"/>
  <c r="N143" i="20" s="1"/>
  <c r="M143" i="20"/>
  <c r="I40" i="7"/>
  <c r="N155" i="20" s="1"/>
  <c r="M155" i="20"/>
  <c r="I60" i="7"/>
  <c r="N175" i="20" s="1"/>
  <c r="M175" i="20"/>
  <c r="K47" i="15"/>
  <c r="P222" i="20" s="1"/>
  <c r="M222" i="20"/>
  <c r="K63" i="15"/>
  <c r="P238" i="20" s="1"/>
  <c r="M238" i="20"/>
  <c r="J8" i="16"/>
  <c r="O243" i="20" s="1"/>
  <c r="I14" i="16"/>
  <c r="N249" i="20" s="1"/>
  <c r="M249" i="20"/>
  <c r="I26" i="16"/>
  <c r="N261" i="20" s="1"/>
  <c r="M261" i="20"/>
  <c r="I32" i="16"/>
  <c r="N267" i="20" s="1"/>
  <c r="M267" i="20"/>
  <c r="I38" i="16"/>
  <c r="N273" i="20" s="1"/>
  <c r="M273" i="20"/>
  <c r="I44" i="16"/>
  <c r="N279" i="20" s="1"/>
  <c r="M279" i="20"/>
  <c r="I50" i="16"/>
  <c r="N285" i="20" s="1"/>
  <c r="M285" i="20"/>
  <c r="I62" i="16"/>
  <c r="N297" i="20" s="1"/>
  <c r="M297" i="20"/>
  <c r="I18" i="17"/>
  <c r="N313" i="20" s="1"/>
  <c r="M313" i="20"/>
  <c r="I50" i="17"/>
  <c r="N345" i="20" s="1"/>
  <c r="M345" i="20"/>
  <c r="I58" i="17"/>
  <c r="N353" i="20" s="1"/>
  <c r="M353" i="20"/>
  <c r="I66" i="17"/>
  <c r="N361" i="20" s="1"/>
  <c r="M361" i="20"/>
  <c r="I13" i="18"/>
  <c r="N368" i="20" s="1"/>
  <c r="M368" i="20"/>
  <c r="I29" i="6"/>
  <c r="N84" i="20" s="1"/>
  <c r="M84" i="20"/>
  <c r="I67" i="6"/>
  <c r="N122" i="20" s="1"/>
  <c r="M122" i="20"/>
  <c r="I35" i="6"/>
  <c r="N90" i="20" s="1"/>
  <c r="M90" i="20"/>
  <c r="I39" i="6"/>
  <c r="N94" i="20" s="1"/>
  <c r="M94" i="20"/>
  <c r="I43" i="6"/>
  <c r="N98" i="20" s="1"/>
  <c r="M98" i="20"/>
  <c r="I47" i="6"/>
  <c r="N102" i="20" s="1"/>
  <c r="M102" i="20"/>
  <c r="I51" i="6"/>
  <c r="N106" i="20" s="1"/>
  <c r="M106" i="20"/>
  <c r="I55" i="6"/>
  <c r="N110" i="20" s="1"/>
  <c r="M110" i="20"/>
  <c r="I59" i="6"/>
  <c r="N114" i="20" s="1"/>
  <c r="M114" i="20"/>
  <c r="I63" i="6"/>
  <c r="N118" i="20" s="1"/>
  <c r="M118" i="20"/>
  <c r="K67" i="6"/>
  <c r="P122" i="20" s="1"/>
  <c r="I16" i="7"/>
  <c r="N131" i="20" s="1"/>
  <c r="M131" i="20"/>
  <c r="I35" i="7"/>
  <c r="N150" i="20" s="1"/>
  <c r="M150" i="20"/>
  <c r="I41" i="7"/>
  <c r="N156" i="20" s="1"/>
  <c r="M156" i="20"/>
  <c r="I51" i="7"/>
  <c r="N166" i="20" s="1"/>
  <c r="I56" i="7"/>
  <c r="N171" i="20" s="1"/>
  <c r="M171" i="20"/>
  <c r="K61" i="7"/>
  <c r="P176" i="20" s="1"/>
  <c r="M176" i="20"/>
  <c r="I14" i="15"/>
  <c r="N189" i="20" s="1"/>
  <c r="M189" i="20"/>
  <c r="I26" i="15"/>
  <c r="N201" i="20" s="1"/>
  <c r="M201" i="20"/>
  <c r="K9" i="16"/>
  <c r="P244" i="20" s="1"/>
  <c r="M244" i="20"/>
  <c r="K15" i="16"/>
  <c r="P250" i="20" s="1"/>
  <c r="M250" i="20"/>
  <c r="K21" i="16"/>
  <c r="P256" i="20" s="1"/>
  <c r="M256" i="20"/>
  <c r="K27" i="16"/>
  <c r="P262" i="20" s="1"/>
  <c r="M262" i="20"/>
  <c r="K33" i="16"/>
  <c r="P268" i="20" s="1"/>
  <c r="M268" i="20"/>
  <c r="K39" i="16"/>
  <c r="P274" i="20" s="1"/>
  <c r="M274" i="20"/>
  <c r="K45" i="16"/>
  <c r="P280" i="20" s="1"/>
  <c r="M280" i="20"/>
  <c r="K51" i="16"/>
  <c r="P286" i="20" s="1"/>
  <c r="M286" i="20"/>
  <c r="K57" i="16"/>
  <c r="P292" i="20" s="1"/>
  <c r="M292" i="20"/>
  <c r="K63" i="16"/>
  <c r="P298" i="20" s="1"/>
  <c r="M298" i="20"/>
  <c r="K10" i="17"/>
  <c r="P305" i="20" s="1"/>
  <c r="I13" i="17"/>
  <c r="N308" i="20" s="1"/>
  <c r="M308" i="20"/>
  <c r="K18" i="17"/>
  <c r="P313" i="20" s="1"/>
  <c r="I21" i="17"/>
  <c r="N316" i="20" s="1"/>
  <c r="M316" i="20"/>
  <c r="K26" i="17"/>
  <c r="P321" i="20" s="1"/>
  <c r="I29" i="17"/>
  <c r="N324" i="20" s="1"/>
  <c r="M324" i="20"/>
  <c r="K34" i="17"/>
  <c r="P329" i="20" s="1"/>
  <c r="I37" i="17"/>
  <c r="N332" i="20" s="1"/>
  <c r="M332" i="20"/>
  <c r="K42" i="17"/>
  <c r="P337" i="20" s="1"/>
  <c r="I45" i="17"/>
  <c r="N340" i="20" s="1"/>
  <c r="M340" i="20"/>
  <c r="K50" i="17"/>
  <c r="P345" i="20" s="1"/>
  <c r="I53" i="17"/>
  <c r="N348" i="20" s="1"/>
  <c r="M348" i="20"/>
  <c r="K58" i="17"/>
  <c r="P353" i="20" s="1"/>
  <c r="I61" i="17"/>
  <c r="N356" i="20" s="1"/>
  <c r="M356" i="20"/>
  <c r="K66" i="17"/>
  <c r="P361" i="20" s="1"/>
  <c r="K9" i="18"/>
  <c r="P364" i="20" s="1"/>
  <c r="I22" i="7"/>
  <c r="N137" i="20" s="1"/>
  <c r="M137" i="20"/>
  <c r="I64" i="7"/>
  <c r="N179" i="20" s="1"/>
  <c r="M179" i="20"/>
  <c r="I22" i="15"/>
  <c r="N197" i="20" s="1"/>
  <c r="M197" i="20"/>
  <c r="I24" i="7"/>
  <c r="N139" i="20" s="1"/>
  <c r="M139" i="20"/>
  <c r="K47" i="7"/>
  <c r="P162" i="20" s="1"/>
  <c r="M162" i="20"/>
  <c r="I66" i="7"/>
  <c r="N181" i="20" s="1"/>
  <c r="M181" i="20"/>
  <c r="I36" i="15"/>
  <c r="N211" i="20" s="1"/>
  <c r="M211" i="20"/>
  <c r="I40" i="15"/>
  <c r="N215" i="20" s="1"/>
  <c r="M215" i="20"/>
  <c r="I44" i="15"/>
  <c r="N219" i="20" s="1"/>
  <c r="M219" i="20"/>
  <c r="I48" i="15"/>
  <c r="N223" i="20" s="1"/>
  <c r="M223" i="20"/>
  <c r="I52" i="15"/>
  <c r="N227" i="20" s="1"/>
  <c r="M227" i="20"/>
  <c r="I56" i="15"/>
  <c r="N231" i="20" s="1"/>
  <c r="M231" i="20"/>
  <c r="I60" i="15"/>
  <c r="N235" i="20" s="1"/>
  <c r="M235" i="20"/>
  <c r="I64" i="15"/>
  <c r="N239" i="20" s="1"/>
  <c r="M239" i="20"/>
  <c r="I8" i="15"/>
  <c r="N183" i="20" s="1"/>
  <c r="M183" i="20"/>
  <c r="I8" i="17"/>
  <c r="N303" i="20" s="1"/>
  <c r="M303" i="20"/>
  <c r="K13" i="17"/>
  <c r="P308" i="20" s="1"/>
  <c r="I16" i="17"/>
  <c r="N311" i="20" s="1"/>
  <c r="M311" i="20"/>
  <c r="K21" i="17"/>
  <c r="P316" i="20" s="1"/>
  <c r="I24" i="17"/>
  <c r="N319" i="20" s="1"/>
  <c r="M319" i="20"/>
  <c r="K29" i="17"/>
  <c r="P324" i="20" s="1"/>
  <c r="I32" i="17"/>
  <c r="N327" i="20" s="1"/>
  <c r="M327" i="20"/>
  <c r="K37" i="17"/>
  <c r="P332" i="20" s="1"/>
  <c r="I40" i="17"/>
  <c r="N335" i="20" s="1"/>
  <c r="M335" i="20"/>
  <c r="K45" i="17"/>
  <c r="P340" i="20" s="1"/>
  <c r="I48" i="17"/>
  <c r="N343" i="20" s="1"/>
  <c r="M343" i="20"/>
  <c r="K53" i="17"/>
  <c r="P348" i="20" s="1"/>
  <c r="I56" i="17"/>
  <c r="N351" i="20" s="1"/>
  <c r="M351" i="20"/>
  <c r="K61" i="17"/>
  <c r="P356" i="20" s="1"/>
  <c r="I64" i="17"/>
  <c r="N359" i="20" s="1"/>
  <c r="M359" i="20"/>
  <c r="I14" i="18"/>
  <c r="N369" i="20" s="1"/>
  <c r="M369" i="20"/>
  <c r="I18" i="18"/>
  <c r="N373" i="20" s="1"/>
  <c r="M373" i="20"/>
  <c r="I22" i="18"/>
  <c r="N377" i="20" s="1"/>
  <c r="M377" i="20"/>
  <c r="I26" i="18"/>
  <c r="N381" i="20" s="1"/>
  <c r="M381" i="20"/>
  <c r="I30" i="18"/>
  <c r="N385" i="20" s="1"/>
  <c r="M385" i="20"/>
  <c r="I34" i="18"/>
  <c r="N389" i="20" s="1"/>
  <c r="M389" i="20"/>
  <c r="I38" i="18"/>
  <c r="N393" i="20" s="1"/>
  <c r="M393" i="20"/>
  <c r="I42" i="18"/>
  <c r="N397" i="20" s="1"/>
  <c r="M397" i="20"/>
  <c r="I46" i="18"/>
  <c r="N401" i="20" s="1"/>
  <c r="M401" i="20"/>
  <c r="I50" i="18"/>
  <c r="N405" i="20" s="1"/>
  <c r="M405" i="20"/>
  <c r="I54" i="18"/>
  <c r="N409" i="20" s="1"/>
  <c r="M409" i="20"/>
  <c r="I58" i="18"/>
  <c r="N413" i="20" s="1"/>
  <c r="M413" i="20"/>
  <c r="I62" i="18"/>
  <c r="N417" i="20" s="1"/>
  <c r="M417" i="20"/>
  <c r="K37" i="16"/>
  <c r="P272" i="20" s="1"/>
  <c r="M272" i="20"/>
  <c r="I12" i="18"/>
  <c r="N367" i="20" s="1"/>
  <c r="M367" i="20"/>
  <c r="I18" i="7"/>
  <c r="N133" i="20" s="1"/>
  <c r="M133" i="20"/>
  <c r="I52" i="7"/>
  <c r="N167" i="20" s="1"/>
  <c r="M167" i="20"/>
  <c r="I28" i="15"/>
  <c r="N203" i="20" s="1"/>
  <c r="M203" i="20"/>
  <c r="I46" i="16"/>
  <c r="N281" i="20" s="1"/>
  <c r="M281" i="20"/>
  <c r="K66" i="18"/>
  <c r="P421" i="20" s="1"/>
  <c r="M421" i="20"/>
  <c r="K45" i="7"/>
  <c r="P160" i="20" s="1"/>
  <c r="M160" i="20"/>
  <c r="K13" i="16"/>
  <c r="P248" i="20" s="1"/>
  <c r="M248" i="20"/>
  <c r="K19" i="16"/>
  <c r="P254" i="20" s="1"/>
  <c r="M254" i="20"/>
  <c r="K31" i="16"/>
  <c r="P266" i="20" s="1"/>
  <c r="M266" i="20"/>
  <c r="K43" i="16"/>
  <c r="P278" i="20" s="1"/>
  <c r="M278" i="20"/>
  <c r="K49" i="16"/>
  <c r="P284" i="20" s="1"/>
  <c r="M284" i="20"/>
  <c r="K55" i="16"/>
  <c r="P290" i="20" s="1"/>
  <c r="M290" i="20"/>
  <c r="K61" i="16"/>
  <c r="P296" i="20" s="1"/>
  <c r="M296" i="20"/>
  <c r="K67" i="16"/>
  <c r="P302" i="20" s="1"/>
  <c r="M302" i="20"/>
  <c r="I22" i="6"/>
  <c r="N77" i="20" s="1"/>
  <c r="M77" i="20"/>
  <c r="I28" i="6"/>
  <c r="N83" i="20" s="1"/>
  <c r="M83" i="20"/>
  <c r="I38" i="6"/>
  <c r="N93" i="20" s="1"/>
  <c r="M93" i="20"/>
  <c r="I42" i="6"/>
  <c r="N97" i="20" s="1"/>
  <c r="M97" i="20"/>
  <c r="I50" i="6"/>
  <c r="N105" i="20" s="1"/>
  <c r="M105" i="20"/>
  <c r="I58" i="6"/>
  <c r="N113" i="20" s="1"/>
  <c r="M113" i="20"/>
  <c r="I62" i="6"/>
  <c r="N117" i="20" s="1"/>
  <c r="M117" i="20"/>
  <c r="I16" i="6"/>
  <c r="N71" i="20" s="1"/>
  <c r="M71" i="20"/>
  <c r="I30" i="6"/>
  <c r="N85" i="20" s="1"/>
  <c r="M85" i="20"/>
  <c r="I36" i="7"/>
  <c r="N151" i="20" s="1"/>
  <c r="M151" i="20"/>
  <c r="K57" i="7"/>
  <c r="P172" i="20" s="1"/>
  <c r="M172" i="20"/>
  <c r="I16" i="15"/>
  <c r="N191" i="20" s="1"/>
  <c r="M191" i="20"/>
  <c r="I58" i="16"/>
  <c r="N293" i="20" s="1"/>
  <c r="M293" i="20"/>
  <c r="I18" i="6"/>
  <c r="N73" i="20" s="1"/>
  <c r="M73" i="20"/>
  <c r="I56" i="6"/>
  <c r="N111" i="20" s="1"/>
  <c r="M111" i="20"/>
  <c r="I25" i="7"/>
  <c r="N140" i="20" s="1"/>
  <c r="M140" i="20"/>
  <c r="I57" i="7"/>
  <c r="N172" i="20" s="1"/>
  <c r="I62" i="7"/>
  <c r="N177" i="20" s="1"/>
  <c r="M177" i="20"/>
  <c r="K67" i="7"/>
  <c r="P182" i="20" s="1"/>
  <c r="M182" i="20"/>
  <c r="K17" i="15"/>
  <c r="P192" i="20" s="1"/>
  <c r="M192" i="20"/>
  <c r="I10" i="15"/>
  <c r="N185" i="20" s="1"/>
  <c r="M185" i="20"/>
  <c r="K8" i="17"/>
  <c r="I11" i="17"/>
  <c r="N306" i="20" s="1"/>
  <c r="M306" i="20"/>
  <c r="K16" i="17"/>
  <c r="P311" i="20" s="1"/>
  <c r="I19" i="17"/>
  <c r="N314" i="20" s="1"/>
  <c r="M314" i="20"/>
  <c r="K24" i="17"/>
  <c r="P319" i="20" s="1"/>
  <c r="I27" i="17"/>
  <c r="N322" i="20" s="1"/>
  <c r="M322" i="20"/>
  <c r="K32" i="17"/>
  <c r="P327" i="20" s="1"/>
  <c r="I35" i="17"/>
  <c r="N330" i="20" s="1"/>
  <c r="M330" i="20"/>
  <c r="K40" i="17"/>
  <c r="P335" i="20" s="1"/>
  <c r="I43" i="17"/>
  <c r="N338" i="20" s="1"/>
  <c r="M338" i="20"/>
  <c r="K48" i="17"/>
  <c r="P343" i="20" s="1"/>
  <c r="I51" i="17"/>
  <c r="N346" i="20" s="1"/>
  <c r="M346" i="20"/>
  <c r="K56" i="17"/>
  <c r="P351" i="20" s="1"/>
  <c r="I59" i="17"/>
  <c r="N354" i="20" s="1"/>
  <c r="M354" i="20"/>
  <c r="K64" i="17"/>
  <c r="P359" i="20" s="1"/>
  <c r="I67" i="17"/>
  <c r="N362" i="20" s="1"/>
  <c r="M362" i="20"/>
  <c r="I10" i="18"/>
  <c r="N365" i="20" s="1"/>
  <c r="M365" i="20"/>
  <c r="I15" i="18"/>
  <c r="N370" i="20" s="1"/>
  <c r="M370" i="20"/>
  <c r="I19" i="18"/>
  <c r="N374" i="20" s="1"/>
  <c r="M374" i="20"/>
  <c r="I23" i="18"/>
  <c r="N378" i="20" s="1"/>
  <c r="M378" i="20"/>
  <c r="I27" i="18"/>
  <c r="N382" i="20" s="1"/>
  <c r="M382" i="20"/>
  <c r="I31" i="18"/>
  <c r="N386" i="20" s="1"/>
  <c r="M386" i="20"/>
  <c r="I35" i="18"/>
  <c r="N390" i="20" s="1"/>
  <c r="M390" i="20"/>
  <c r="I39" i="18"/>
  <c r="N394" i="20" s="1"/>
  <c r="M394" i="20"/>
  <c r="I43" i="18"/>
  <c r="N398" i="20" s="1"/>
  <c r="M398" i="20"/>
  <c r="I47" i="18"/>
  <c r="N402" i="20" s="1"/>
  <c r="M402" i="20"/>
  <c r="I51" i="18"/>
  <c r="N406" i="20" s="1"/>
  <c r="M406" i="20"/>
  <c r="I55" i="18"/>
  <c r="N410" i="20" s="1"/>
  <c r="M410" i="20"/>
  <c r="I59" i="18"/>
  <c r="N414" i="20" s="1"/>
  <c r="M414" i="20"/>
  <c r="I63" i="18"/>
  <c r="N418" i="20" s="1"/>
  <c r="M418" i="20"/>
  <c r="I66" i="18"/>
  <c r="N421" i="20" s="1"/>
  <c r="K11" i="16"/>
  <c r="P246" i="20" s="1"/>
  <c r="M246" i="20"/>
  <c r="K17" i="16"/>
  <c r="P252" i="20" s="1"/>
  <c r="M252" i="20"/>
  <c r="K23" i="16"/>
  <c r="P258" i="20" s="1"/>
  <c r="M258" i="20"/>
  <c r="K29" i="16"/>
  <c r="P264" i="20" s="1"/>
  <c r="M264" i="20"/>
  <c r="K35" i="16"/>
  <c r="P270" i="20" s="1"/>
  <c r="M270" i="20"/>
  <c r="K41" i="16"/>
  <c r="P276" i="20" s="1"/>
  <c r="M276" i="20"/>
  <c r="K47" i="16"/>
  <c r="P282" i="20" s="1"/>
  <c r="M282" i="20"/>
  <c r="K53" i="16"/>
  <c r="P288" i="20" s="1"/>
  <c r="M288" i="20"/>
  <c r="I14" i="17"/>
  <c r="N309" i="20" s="1"/>
  <c r="M309" i="20"/>
  <c r="I22" i="17"/>
  <c r="N317" i="20" s="1"/>
  <c r="M317" i="20"/>
  <c r="I30" i="17"/>
  <c r="N325" i="20" s="1"/>
  <c r="M325" i="20"/>
  <c r="I38" i="17"/>
  <c r="N333" i="20" s="1"/>
  <c r="M333" i="20"/>
  <c r="I46" i="17"/>
  <c r="N341" i="20" s="1"/>
  <c r="M341" i="20"/>
  <c r="I54" i="17"/>
  <c r="N349" i="20" s="1"/>
  <c r="M349" i="20"/>
  <c r="I62" i="17"/>
  <c r="N357" i="20" s="1"/>
  <c r="M357" i="20"/>
  <c r="I12" i="7"/>
  <c r="N127" i="20" s="1"/>
  <c r="M127" i="20"/>
  <c r="I24" i="6"/>
  <c r="N79" i="20" s="1"/>
  <c r="M79" i="20"/>
  <c r="I42" i="7"/>
  <c r="N157" i="20" s="1"/>
  <c r="M157" i="20"/>
  <c r="I64" i="6"/>
  <c r="N119" i="20" s="1"/>
  <c r="M119" i="20"/>
  <c r="I8" i="7"/>
  <c r="N123" i="20" s="1"/>
  <c r="M123" i="20"/>
  <c r="I18" i="15"/>
  <c r="N193" i="20" s="1"/>
  <c r="M193" i="20"/>
  <c r="I30" i="15"/>
  <c r="N205" i="20" s="1"/>
  <c r="M205" i="20"/>
  <c r="K37" i="15"/>
  <c r="P212" i="20" s="1"/>
  <c r="M212" i="20"/>
  <c r="K41" i="15"/>
  <c r="P216" i="20" s="1"/>
  <c r="M216" i="20"/>
  <c r="K45" i="15"/>
  <c r="P220" i="20" s="1"/>
  <c r="M220" i="20"/>
  <c r="K53" i="15"/>
  <c r="P228" i="20" s="1"/>
  <c r="M228" i="20"/>
  <c r="K57" i="15"/>
  <c r="P232" i="20" s="1"/>
  <c r="M232" i="20"/>
  <c r="K61" i="15"/>
  <c r="P236" i="20" s="1"/>
  <c r="M236" i="20"/>
  <c r="K65" i="15"/>
  <c r="P240" i="20" s="1"/>
  <c r="M240" i="20"/>
  <c r="K59" i="16"/>
  <c r="P294" i="20" s="1"/>
  <c r="M294" i="20"/>
  <c r="I26" i="6"/>
  <c r="N81" i="20" s="1"/>
  <c r="M81" i="20"/>
  <c r="I26" i="7"/>
  <c r="N141" i="20" s="1"/>
  <c r="M141" i="20"/>
  <c r="I58" i="7"/>
  <c r="N173" i="20" s="1"/>
  <c r="M173" i="20"/>
  <c r="J14" i="17"/>
  <c r="O309" i="20" s="1"/>
  <c r="J30" i="17"/>
  <c r="O325" i="20" s="1"/>
  <c r="J54" i="17"/>
  <c r="O349" i="20" s="1"/>
  <c r="J62" i="17"/>
  <c r="O357" i="20" s="1"/>
  <c r="I11" i="18"/>
  <c r="N366" i="20" s="1"/>
  <c r="M366" i="20"/>
  <c r="I67" i="18"/>
  <c r="N422" i="20" s="1"/>
  <c r="M422" i="20"/>
  <c r="K25" i="16"/>
  <c r="P260" i="20" s="1"/>
  <c r="M260" i="20"/>
  <c r="I12" i="6"/>
  <c r="N67" i="20" s="1"/>
  <c r="M67" i="20"/>
  <c r="I34" i="6"/>
  <c r="N89" i="20" s="1"/>
  <c r="M89" i="20"/>
  <c r="I30" i="7"/>
  <c r="N145" i="20" s="1"/>
  <c r="M145" i="20"/>
  <c r="I64" i="16"/>
  <c r="N299" i="20" s="1"/>
  <c r="M299" i="20"/>
  <c r="I60" i="6"/>
  <c r="N115" i="20" s="1"/>
  <c r="M115" i="20"/>
  <c r="K56" i="6"/>
  <c r="P111" i="20" s="1"/>
  <c r="K60" i="6"/>
  <c r="P115" i="20" s="1"/>
  <c r="K64" i="6"/>
  <c r="P119" i="20" s="1"/>
  <c r="I20" i="7"/>
  <c r="N135" i="20" s="1"/>
  <c r="M135" i="20"/>
  <c r="I48" i="7"/>
  <c r="N163" i="20" s="1"/>
  <c r="M163" i="20"/>
  <c r="K53" i="7"/>
  <c r="P168" i="20" s="1"/>
  <c r="M168" i="20"/>
  <c r="I67" i="7"/>
  <c r="N182" i="20" s="1"/>
  <c r="K49" i="15"/>
  <c r="P224" i="20" s="1"/>
  <c r="M224" i="20"/>
  <c r="K65" i="16"/>
  <c r="P300" i="20" s="1"/>
  <c r="M300" i="20"/>
  <c r="I8" i="6"/>
  <c r="N63" i="20" s="1"/>
  <c r="M63" i="20"/>
  <c r="I20" i="6"/>
  <c r="N75" i="20" s="1"/>
  <c r="M75" i="20"/>
  <c r="I32" i="6"/>
  <c r="N87" i="20" s="1"/>
  <c r="M87" i="20"/>
  <c r="K63" i="7"/>
  <c r="P178" i="20" s="1"/>
  <c r="M178" i="20"/>
  <c r="I37" i="15"/>
  <c r="N212" i="20" s="1"/>
  <c r="I41" i="15"/>
  <c r="N216" i="20" s="1"/>
  <c r="I45" i="15"/>
  <c r="N220" i="20" s="1"/>
  <c r="I49" i="15"/>
  <c r="N224" i="20" s="1"/>
  <c r="I53" i="15"/>
  <c r="N228" i="20" s="1"/>
  <c r="I57" i="15"/>
  <c r="N232" i="20" s="1"/>
  <c r="I61" i="15"/>
  <c r="N236" i="20" s="1"/>
  <c r="I65" i="15"/>
  <c r="N240" i="20" s="1"/>
  <c r="J22" i="17"/>
  <c r="O317" i="20" s="1"/>
  <c r="J38" i="17"/>
  <c r="O333" i="20" s="1"/>
  <c r="J46" i="17"/>
  <c r="O341" i="20" s="1"/>
  <c r="I37" i="6"/>
  <c r="N92" i="20" s="1"/>
  <c r="M92" i="20"/>
  <c r="I41" i="6"/>
  <c r="N96" i="20" s="1"/>
  <c r="M96" i="20"/>
  <c r="I45" i="6"/>
  <c r="N100" i="20" s="1"/>
  <c r="M100" i="20"/>
  <c r="I49" i="6"/>
  <c r="N104" i="20" s="1"/>
  <c r="M104" i="20"/>
  <c r="I53" i="6"/>
  <c r="N108" i="20" s="1"/>
  <c r="M108" i="20"/>
  <c r="I57" i="6"/>
  <c r="N112" i="20" s="1"/>
  <c r="M112" i="20"/>
  <c r="I61" i="6"/>
  <c r="N116" i="20" s="1"/>
  <c r="M116" i="20"/>
  <c r="I65" i="6"/>
  <c r="N120" i="20" s="1"/>
  <c r="M120" i="20"/>
  <c r="I10" i="7"/>
  <c r="N125" i="20" s="1"/>
  <c r="M125" i="20"/>
  <c r="I32" i="7"/>
  <c r="N147" i="20" s="1"/>
  <c r="M147" i="20"/>
  <c r="I38" i="7"/>
  <c r="N153" i="20" s="1"/>
  <c r="M153" i="20"/>
  <c r="I44" i="7"/>
  <c r="N159" i="20" s="1"/>
  <c r="M159" i="20"/>
  <c r="K49" i="7"/>
  <c r="P164" i="20" s="1"/>
  <c r="M164" i="20"/>
  <c r="I63" i="7"/>
  <c r="N178" i="20" s="1"/>
  <c r="I20" i="15"/>
  <c r="N195" i="20" s="1"/>
  <c r="M195" i="20"/>
  <c r="I32" i="15"/>
  <c r="N207" i="20" s="1"/>
  <c r="M207" i="20"/>
  <c r="I12" i="16"/>
  <c r="N247" i="20" s="1"/>
  <c r="M247" i="20"/>
  <c r="I18" i="16"/>
  <c r="N253" i="20" s="1"/>
  <c r="M253" i="20"/>
  <c r="I24" i="16"/>
  <c r="N259" i="20" s="1"/>
  <c r="M259" i="20"/>
  <c r="I30" i="16"/>
  <c r="N265" i="20" s="1"/>
  <c r="M265" i="20"/>
  <c r="I36" i="16"/>
  <c r="N271" i="20" s="1"/>
  <c r="M271" i="20"/>
  <c r="I42" i="16"/>
  <c r="N277" i="20" s="1"/>
  <c r="M277" i="20"/>
  <c r="I48" i="16"/>
  <c r="N283" i="20" s="1"/>
  <c r="M283" i="20"/>
  <c r="I54" i="16"/>
  <c r="N289" i="20" s="1"/>
  <c r="M289" i="20"/>
  <c r="I60" i="16"/>
  <c r="N295" i="20" s="1"/>
  <c r="M295" i="20"/>
  <c r="I66" i="16"/>
  <c r="N301" i="20" s="1"/>
  <c r="M301" i="20"/>
  <c r="I9" i="17"/>
  <c r="N304" i="20" s="1"/>
  <c r="M304" i="20"/>
  <c r="K14" i="17"/>
  <c r="P309" i="20" s="1"/>
  <c r="I17" i="17"/>
  <c r="N312" i="20" s="1"/>
  <c r="M312" i="20"/>
  <c r="K22" i="17"/>
  <c r="P317" i="20" s="1"/>
  <c r="I25" i="17"/>
  <c r="N320" i="20" s="1"/>
  <c r="M320" i="20"/>
  <c r="K30" i="17"/>
  <c r="P325" i="20" s="1"/>
  <c r="I33" i="17"/>
  <c r="N328" i="20" s="1"/>
  <c r="M328" i="20"/>
  <c r="K38" i="17"/>
  <c r="P333" i="20" s="1"/>
  <c r="I41" i="17"/>
  <c r="N336" i="20" s="1"/>
  <c r="M336" i="20"/>
  <c r="K46" i="17"/>
  <c r="P341" i="20" s="1"/>
  <c r="I49" i="17"/>
  <c r="N344" i="20" s="1"/>
  <c r="M344" i="20"/>
  <c r="K54" i="17"/>
  <c r="P349" i="20" s="1"/>
  <c r="I57" i="17"/>
  <c r="N352" i="20" s="1"/>
  <c r="M352" i="20"/>
  <c r="K62" i="17"/>
  <c r="P357" i="20" s="1"/>
  <c r="I65" i="17"/>
  <c r="N360" i="20" s="1"/>
  <c r="M360" i="20"/>
  <c r="K11" i="18"/>
  <c r="P366" i="20" s="1"/>
  <c r="K67" i="18"/>
  <c r="P422" i="20" s="1"/>
  <c r="I46" i="6"/>
  <c r="N101" i="20" s="1"/>
  <c r="M101" i="20"/>
  <c r="I10" i="16"/>
  <c r="N245" i="20" s="1"/>
  <c r="M245" i="20"/>
  <c r="I16" i="16"/>
  <c r="N251" i="20" s="1"/>
  <c r="M251" i="20"/>
  <c r="I22" i="16"/>
  <c r="N257" i="20" s="1"/>
  <c r="M257" i="20"/>
  <c r="I28" i="16"/>
  <c r="N263" i="20" s="1"/>
  <c r="M263" i="20"/>
  <c r="I34" i="16"/>
  <c r="N269" i="20" s="1"/>
  <c r="M269" i="20"/>
  <c r="I40" i="16"/>
  <c r="N275" i="20" s="1"/>
  <c r="M275" i="20"/>
  <c r="I52" i="16"/>
  <c r="N287" i="20" s="1"/>
  <c r="M287" i="20"/>
  <c r="I31" i="6"/>
  <c r="N86" i="20" s="1"/>
  <c r="M86" i="20"/>
  <c r="I36" i="6"/>
  <c r="N91" i="20" s="1"/>
  <c r="M91" i="20"/>
  <c r="I40" i="6"/>
  <c r="N95" i="20" s="1"/>
  <c r="M95" i="20"/>
  <c r="I44" i="6"/>
  <c r="N99" i="20" s="1"/>
  <c r="M99" i="20"/>
  <c r="I48" i="6"/>
  <c r="N103" i="20" s="1"/>
  <c r="M103" i="20"/>
  <c r="I52" i="6"/>
  <c r="N107" i="20" s="1"/>
  <c r="M107" i="20"/>
  <c r="I10" i="6"/>
  <c r="N65" i="20" s="1"/>
  <c r="M65" i="20"/>
  <c r="I27" i="6"/>
  <c r="N82" i="20" s="1"/>
  <c r="M82" i="20"/>
  <c r="I33" i="6"/>
  <c r="N88" i="20" s="1"/>
  <c r="M88" i="20"/>
  <c r="I54" i="7"/>
  <c r="N169" i="20" s="1"/>
  <c r="M169" i="20"/>
  <c r="K59" i="7"/>
  <c r="P174" i="20" s="1"/>
  <c r="M174" i="20"/>
  <c r="I38" i="15"/>
  <c r="N213" i="20" s="1"/>
  <c r="M213" i="20"/>
  <c r="I42" i="15"/>
  <c r="N217" i="20" s="1"/>
  <c r="M217" i="20"/>
  <c r="I46" i="15"/>
  <c r="N221" i="20" s="1"/>
  <c r="M221" i="20"/>
  <c r="I50" i="15"/>
  <c r="N225" i="20" s="1"/>
  <c r="M225" i="20"/>
  <c r="I54" i="15"/>
  <c r="N229" i="20" s="1"/>
  <c r="M229" i="20"/>
  <c r="I58" i="15"/>
  <c r="N233" i="20" s="1"/>
  <c r="M233" i="20"/>
  <c r="I62" i="15"/>
  <c r="N237" i="20" s="1"/>
  <c r="M237" i="20"/>
  <c r="I66" i="15"/>
  <c r="N241" i="20" s="1"/>
  <c r="M241" i="20"/>
  <c r="J14" i="16"/>
  <c r="O249" i="20" s="1"/>
  <c r="J20" i="16"/>
  <c r="O255" i="20" s="1"/>
  <c r="J26" i="16"/>
  <c r="O261" i="20" s="1"/>
  <c r="J32" i="16"/>
  <c r="O267" i="20" s="1"/>
  <c r="J38" i="16"/>
  <c r="O273" i="20" s="1"/>
  <c r="J44" i="16"/>
  <c r="O279" i="20" s="1"/>
  <c r="J50" i="16"/>
  <c r="O285" i="20" s="1"/>
  <c r="J56" i="16"/>
  <c r="O291" i="20" s="1"/>
  <c r="J62" i="16"/>
  <c r="O297" i="20" s="1"/>
  <c r="K9" i="17"/>
  <c r="P304" i="20" s="1"/>
  <c r="I12" i="17"/>
  <c r="N307" i="20" s="1"/>
  <c r="M307" i="20"/>
  <c r="K17" i="17"/>
  <c r="P312" i="20" s="1"/>
  <c r="I20" i="17"/>
  <c r="N315" i="20" s="1"/>
  <c r="M315" i="20"/>
  <c r="K25" i="17"/>
  <c r="P320" i="20" s="1"/>
  <c r="I28" i="17"/>
  <c r="N323" i="20" s="1"/>
  <c r="M323" i="20"/>
  <c r="K33" i="17"/>
  <c r="P328" i="20" s="1"/>
  <c r="I36" i="17"/>
  <c r="N331" i="20" s="1"/>
  <c r="M331" i="20"/>
  <c r="K41" i="17"/>
  <c r="P336" i="20" s="1"/>
  <c r="I44" i="17"/>
  <c r="N339" i="20" s="1"/>
  <c r="M339" i="20"/>
  <c r="K49" i="17"/>
  <c r="P344" i="20" s="1"/>
  <c r="I52" i="17"/>
  <c r="N347" i="20" s="1"/>
  <c r="M347" i="20"/>
  <c r="K57" i="17"/>
  <c r="P352" i="20" s="1"/>
  <c r="I60" i="17"/>
  <c r="N355" i="20" s="1"/>
  <c r="M355" i="20"/>
  <c r="K65" i="17"/>
  <c r="P360" i="20" s="1"/>
  <c r="I16" i="18"/>
  <c r="N371" i="20" s="1"/>
  <c r="M371" i="20"/>
  <c r="I20" i="18"/>
  <c r="N375" i="20" s="1"/>
  <c r="M375" i="20"/>
  <c r="I24" i="18"/>
  <c r="N379" i="20" s="1"/>
  <c r="M379" i="20"/>
  <c r="I28" i="18"/>
  <c r="N383" i="20" s="1"/>
  <c r="M383" i="20"/>
  <c r="I32" i="18"/>
  <c r="N387" i="20" s="1"/>
  <c r="M387" i="20"/>
  <c r="I36" i="18"/>
  <c r="N391" i="20" s="1"/>
  <c r="M391" i="20"/>
  <c r="I40" i="18"/>
  <c r="N395" i="20" s="1"/>
  <c r="M395" i="20"/>
  <c r="I44" i="18"/>
  <c r="N399" i="20" s="1"/>
  <c r="M399" i="20"/>
  <c r="I48" i="18"/>
  <c r="N403" i="20" s="1"/>
  <c r="M403" i="20"/>
  <c r="I52" i="18"/>
  <c r="N407" i="20" s="1"/>
  <c r="M407" i="20"/>
  <c r="I56" i="18"/>
  <c r="N411" i="20" s="1"/>
  <c r="M411" i="20"/>
  <c r="I60" i="18"/>
  <c r="N415" i="20" s="1"/>
  <c r="M415" i="20"/>
  <c r="K64" i="18"/>
  <c r="P419" i="20" s="1"/>
  <c r="M419" i="20"/>
  <c r="J65" i="18"/>
  <c r="O420" i="20" s="1"/>
  <c r="J9" i="18"/>
  <c r="O364" i="20" s="1"/>
  <c r="J8" i="18"/>
  <c r="O363" i="20" s="1"/>
  <c r="J12" i="18"/>
  <c r="O367" i="20" s="1"/>
  <c r="J16" i="18"/>
  <c r="O371" i="20" s="1"/>
  <c r="J20" i="18"/>
  <c r="O375" i="20" s="1"/>
  <c r="J24" i="18"/>
  <c r="O379" i="20" s="1"/>
  <c r="J28" i="18"/>
  <c r="O383" i="20" s="1"/>
  <c r="J32" i="18"/>
  <c r="O387" i="20" s="1"/>
  <c r="J36" i="18"/>
  <c r="O391" i="20" s="1"/>
  <c r="J40" i="18"/>
  <c r="O395" i="20" s="1"/>
  <c r="J44" i="18"/>
  <c r="O399" i="20" s="1"/>
  <c r="J48" i="18"/>
  <c r="O403" i="20" s="1"/>
  <c r="J52" i="18"/>
  <c r="O407" i="20" s="1"/>
  <c r="J58" i="18"/>
  <c r="O413" i="20" s="1"/>
  <c r="J64" i="18"/>
  <c r="O419" i="20" s="1"/>
  <c r="K8" i="18"/>
  <c r="P363" i="20" s="1"/>
  <c r="K10" i="18"/>
  <c r="P365" i="20" s="1"/>
  <c r="K12" i="18"/>
  <c r="P367" i="20" s="1"/>
  <c r="K14" i="18"/>
  <c r="P369" i="20" s="1"/>
  <c r="K16" i="18"/>
  <c r="P371" i="20" s="1"/>
  <c r="K18" i="18"/>
  <c r="P373" i="20" s="1"/>
  <c r="K20" i="18"/>
  <c r="P375" i="20" s="1"/>
  <c r="K22" i="18"/>
  <c r="P377" i="20" s="1"/>
  <c r="K24" i="18"/>
  <c r="P379" i="20" s="1"/>
  <c r="K26" i="18"/>
  <c r="P381" i="20" s="1"/>
  <c r="K28" i="18"/>
  <c r="P383" i="20" s="1"/>
  <c r="K30" i="18"/>
  <c r="P385" i="20" s="1"/>
  <c r="K32" i="18"/>
  <c r="P387" i="20" s="1"/>
  <c r="K34" i="18"/>
  <c r="P389" i="20" s="1"/>
  <c r="K36" i="18"/>
  <c r="P391" i="20" s="1"/>
  <c r="K38" i="18"/>
  <c r="P393" i="20" s="1"/>
  <c r="K40" i="18"/>
  <c r="P395" i="20" s="1"/>
  <c r="K42" i="18"/>
  <c r="P397" i="20" s="1"/>
  <c r="K44" i="18"/>
  <c r="P399" i="20" s="1"/>
  <c r="K46" i="18"/>
  <c r="P401" i="20" s="1"/>
  <c r="K48" i="18"/>
  <c r="P403" i="20" s="1"/>
  <c r="K50" i="18"/>
  <c r="P405" i="20" s="1"/>
  <c r="K52" i="18"/>
  <c r="P407" i="20" s="1"/>
  <c r="K54" i="18"/>
  <c r="P409" i="20" s="1"/>
  <c r="K56" i="18"/>
  <c r="P411" i="20" s="1"/>
  <c r="K58" i="18"/>
  <c r="P413" i="20" s="1"/>
  <c r="K60" i="18"/>
  <c r="P415" i="20" s="1"/>
  <c r="K62" i="18"/>
  <c r="P417" i="20" s="1"/>
  <c r="J10" i="18"/>
  <c r="O365" i="20" s="1"/>
  <c r="J14" i="18"/>
  <c r="O369" i="20" s="1"/>
  <c r="J18" i="18"/>
  <c r="O373" i="20" s="1"/>
  <c r="J22" i="18"/>
  <c r="O377" i="20" s="1"/>
  <c r="J26" i="18"/>
  <c r="O381" i="20" s="1"/>
  <c r="J30" i="18"/>
  <c r="O385" i="20" s="1"/>
  <c r="J34" i="18"/>
  <c r="O389" i="20" s="1"/>
  <c r="J38" i="18"/>
  <c r="O393" i="20" s="1"/>
  <c r="J42" i="18"/>
  <c r="O397" i="20" s="1"/>
  <c r="J46" i="18"/>
  <c r="O401" i="20" s="1"/>
  <c r="J50" i="18"/>
  <c r="O405" i="20" s="1"/>
  <c r="J54" i="18"/>
  <c r="O409" i="20" s="1"/>
  <c r="J56" i="18"/>
  <c r="O411" i="20" s="1"/>
  <c r="J60" i="18"/>
  <c r="O415" i="20" s="1"/>
  <c r="J62" i="18"/>
  <c r="O417" i="20" s="1"/>
  <c r="J66" i="18"/>
  <c r="O421" i="20" s="1"/>
  <c r="J11" i="18"/>
  <c r="O366" i="20" s="1"/>
  <c r="J13" i="18"/>
  <c r="O368" i="20" s="1"/>
  <c r="J67" i="16"/>
  <c r="O302" i="20" s="1"/>
  <c r="J24" i="16"/>
  <c r="O259" i="20" s="1"/>
  <c r="J28" i="16"/>
  <c r="O263" i="20" s="1"/>
  <c r="K8" i="16"/>
  <c r="P243" i="20" s="1"/>
  <c r="K10" i="16"/>
  <c r="P245" i="20" s="1"/>
  <c r="K12" i="16"/>
  <c r="P247" i="20" s="1"/>
  <c r="K14" i="16"/>
  <c r="P249" i="20" s="1"/>
  <c r="K16" i="16"/>
  <c r="P251" i="20" s="1"/>
  <c r="K18" i="16"/>
  <c r="P253" i="20" s="1"/>
  <c r="K20" i="16"/>
  <c r="P255" i="20" s="1"/>
  <c r="K22" i="16"/>
  <c r="P257" i="20" s="1"/>
  <c r="K24" i="16"/>
  <c r="P259" i="20" s="1"/>
  <c r="K26" i="16"/>
  <c r="P261" i="20" s="1"/>
  <c r="K28" i="16"/>
  <c r="P263" i="20" s="1"/>
  <c r="K30" i="16"/>
  <c r="P265" i="20" s="1"/>
  <c r="K32" i="16"/>
  <c r="P267" i="20" s="1"/>
  <c r="K34" i="16"/>
  <c r="P269" i="20" s="1"/>
  <c r="K36" i="16"/>
  <c r="P271" i="20" s="1"/>
  <c r="K38" i="16"/>
  <c r="P273" i="20" s="1"/>
  <c r="K40" i="16"/>
  <c r="P275" i="20" s="1"/>
  <c r="K42" i="16"/>
  <c r="P277" i="20" s="1"/>
  <c r="K44" i="16"/>
  <c r="P279" i="20" s="1"/>
  <c r="K46" i="16"/>
  <c r="P281" i="20" s="1"/>
  <c r="K48" i="16"/>
  <c r="P283" i="20" s="1"/>
  <c r="K50" i="16"/>
  <c r="P285" i="20" s="1"/>
  <c r="K52" i="16"/>
  <c r="P287" i="20" s="1"/>
  <c r="K54" i="16"/>
  <c r="P289" i="20" s="1"/>
  <c r="K56" i="16"/>
  <c r="P291" i="20" s="1"/>
  <c r="K58" i="16"/>
  <c r="P293" i="20" s="1"/>
  <c r="K60" i="16"/>
  <c r="P295" i="20" s="1"/>
  <c r="K62" i="16"/>
  <c r="P297" i="20" s="1"/>
  <c r="K64" i="16"/>
  <c r="P299" i="20" s="1"/>
  <c r="K66" i="16"/>
  <c r="P301" i="20" s="1"/>
  <c r="I9" i="16"/>
  <c r="I11" i="16"/>
  <c r="N246" i="20" s="1"/>
  <c r="I13" i="16"/>
  <c r="N248" i="20" s="1"/>
  <c r="I15" i="16"/>
  <c r="N250" i="20" s="1"/>
  <c r="I17" i="16"/>
  <c r="N252" i="20" s="1"/>
  <c r="I19" i="16"/>
  <c r="N254" i="20" s="1"/>
  <c r="I21" i="16"/>
  <c r="N256" i="20" s="1"/>
  <c r="I23" i="16"/>
  <c r="N258" i="20" s="1"/>
  <c r="I25" i="16"/>
  <c r="N260" i="20" s="1"/>
  <c r="I27" i="16"/>
  <c r="N262" i="20" s="1"/>
  <c r="I29" i="16"/>
  <c r="N264" i="20" s="1"/>
  <c r="I31" i="16"/>
  <c r="N266" i="20" s="1"/>
  <c r="I33" i="16"/>
  <c r="N268" i="20" s="1"/>
  <c r="I35" i="16"/>
  <c r="N270" i="20" s="1"/>
  <c r="I37" i="16"/>
  <c r="N272" i="20" s="1"/>
  <c r="I39" i="16"/>
  <c r="N274" i="20" s="1"/>
  <c r="I41" i="16"/>
  <c r="N276" i="20" s="1"/>
  <c r="I43" i="16"/>
  <c r="N278" i="20" s="1"/>
  <c r="I45" i="16"/>
  <c r="N280" i="20" s="1"/>
  <c r="I47" i="16"/>
  <c r="N282" i="20" s="1"/>
  <c r="I49" i="16"/>
  <c r="N284" i="20" s="1"/>
  <c r="I51" i="16"/>
  <c r="N286" i="20" s="1"/>
  <c r="I53" i="16"/>
  <c r="N288" i="20" s="1"/>
  <c r="I55" i="16"/>
  <c r="N290" i="20" s="1"/>
  <c r="I57" i="16"/>
  <c r="N292" i="20" s="1"/>
  <c r="I59" i="16"/>
  <c r="N294" i="20" s="1"/>
  <c r="I61" i="16"/>
  <c r="N296" i="20" s="1"/>
  <c r="I63" i="16"/>
  <c r="N298" i="20" s="1"/>
  <c r="I65" i="16"/>
  <c r="N300" i="20" s="1"/>
  <c r="I67" i="16"/>
  <c r="N302" i="20" s="1"/>
  <c r="J9" i="16"/>
  <c r="O244" i="20" s="1"/>
  <c r="J11" i="16"/>
  <c r="O246" i="20" s="1"/>
  <c r="J13" i="16"/>
  <c r="O248" i="20" s="1"/>
  <c r="J15" i="16"/>
  <c r="O250" i="20" s="1"/>
  <c r="J17" i="16"/>
  <c r="O252" i="20" s="1"/>
  <c r="J19" i="16"/>
  <c r="O254" i="20" s="1"/>
  <c r="J21" i="16"/>
  <c r="O256" i="20" s="1"/>
  <c r="J23" i="16"/>
  <c r="O258" i="20" s="1"/>
  <c r="J25" i="16"/>
  <c r="O260" i="20" s="1"/>
  <c r="J27" i="16"/>
  <c r="O262" i="20" s="1"/>
  <c r="J29" i="16"/>
  <c r="O264" i="20" s="1"/>
  <c r="J31" i="16"/>
  <c r="O266" i="20" s="1"/>
  <c r="J33" i="16"/>
  <c r="O268" i="20" s="1"/>
  <c r="J35" i="16"/>
  <c r="O270" i="20" s="1"/>
  <c r="J37" i="16"/>
  <c r="O272" i="20" s="1"/>
  <c r="J39" i="16"/>
  <c r="O274" i="20" s="1"/>
  <c r="J41" i="16"/>
  <c r="O276" i="20" s="1"/>
  <c r="J43" i="16"/>
  <c r="O278" i="20" s="1"/>
  <c r="J45" i="16"/>
  <c r="O280" i="20" s="1"/>
  <c r="J47" i="16"/>
  <c r="O282" i="20" s="1"/>
  <c r="J49" i="16"/>
  <c r="O284" i="20" s="1"/>
  <c r="J51" i="16"/>
  <c r="O286" i="20" s="1"/>
  <c r="J53" i="16"/>
  <c r="O288" i="20" s="1"/>
  <c r="J55" i="16"/>
  <c r="O290" i="20" s="1"/>
  <c r="J57" i="16"/>
  <c r="O292" i="20" s="1"/>
  <c r="J59" i="16"/>
  <c r="O294" i="20" s="1"/>
  <c r="J61" i="16"/>
  <c r="O296" i="20" s="1"/>
  <c r="J63" i="16"/>
  <c r="O298" i="20" s="1"/>
  <c r="J65" i="16"/>
  <c r="O300" i="20" s="1"/>
  <c r="J48" i="15"/>
  <c r="O223" i="20" s="1"/>
  <c r="J52" i="15"/>
  <c r="O227" i="20" s="1"/>
  <c r="J56" i="15"/>
  <c r="O231" i="20" s="1"/>
  <c r="J60" i="15"/>
  <c r="O235" i="20" s="1"/>
  <c r="J64" i="15"/>
  <c r="O239" i="20" s="1"/>
  <c r="J36" i="15"/>
  <c r="O211" i="20" s="1"/>
  <c r="J8" i="15"/>
  <c r="K34" i="15"/>
  <c r="P209" i="20" s="1"/>
  <c r="I35" i="15"/>
  <c r="N210" i="20" s="1"/>
  <c r="I9" i="15"/>
  <c r="N184" i="20" s="1"/>
  <c r="I11" i="15"/>
  <c r="N186" i="20" s="1"/>
  <c r="I13" i="15"/>
  <c r="N188" i="20" s="1"/>
  <c r="I15" i="15"/>
  <c r="N190" i="20" s="1"/>
  <c r="I17" i="15"/>
  <c r="N192" i="20" s="1"/>
  <c r="I19" i="15"/>
  <c r="N194" i="20" s="1"/>
  <c r="I21" i="15"/>
  <c r="N196" i="20" s="1"/>
  <c r="I23" i="15"/>
  <c r="N198" i="20" s="1"/>
  <c r="I25" i="15"/>
  <c r="N200" i="20" s="1"/>
  <c r="I27" i="15"/>
  <c r="N202" i="20" s="1"/>
  <c r="I29" i="15"/>
  <c r="N204" i="20" s="1"/>
  <c r="I31" i="15"/>
  <c r="N206" i="20" s="1"/>
  <c r="I33" i="15"/>
  <c r="N208" i="20" s="1"/>
  <c r="J35" i="15"/>
  <c r="O210" i="20" s="1"/>
  <c r="J37" i="15"/>
  <c r="O212" i="20" s="1"/>
  <c r="J39" i="15"/>
  <c r="O214" i="20" s="1"/>
  <c r="J41" i="15"/>
  <c r="O216" i="20" s="1"/>
  <c r="J43" i="15"/>
  <c r="O218" i="20" s="1"/>
  <c r="J45" i="15"/>
  <c r="O220" i="20" s="1"/>
  <c r="J47" i="15"/>
  <c r="O222" i="20" s="1"/>
  <c r="J49" i="15"/>
  <c r="O224" i="20" s="1"/>
  <c r="J51" i="15"/>
  <c r="O226" i="20" s="1"/>
  <c r="J53" i="15"/>
  <c r="O228" i="20" s="1"/>
  <c r="J55" i="15"/>
  <c r="O230" i="20" s="1"/>
  <c r="J57" i="15"/>
  <c r="O232" i="20" s="1"/>
  <c r="J59" i="15"/>
  <c r="O234" i="20" s="1"/>
  <c r="J61" i="15"/>
  <c r="O236" i="20" s="1"/>
  <c r="J63" i="15"/>
  <c r="O238" i="20" s="1"/>
  <c r="J65" i="15"/>
  <c r="O240" i="20" s="1"/>
  <c r="J46" i="6"/>
  <c r="O101" i="20" s="1"/>
  <c r="J38" i="6"/>
  <c r="O93" i="20" s="1"/>
  <c r="J58" i="6"/>
  <c r="O113" i="20" s="1"/>
  <c r="J36" i="6"/>
  <c r="O91" i="20" s="1"/>
  <c r="J42" i="6"/>
  <c r="O97" i="20" s="1"/>
  <c r="J26" i="6"/>
  <c r="J24" i="6"/>
  <c r="J46" i="7"/>
  <c r="O161" i="20" s="1"/>
  <c r="J58" i="7"/>
  <c r="O173" i="20" s="1"/>
  <c r="J62" i="7"/>
  <c r="O177" i="20" s="1"/>
  <c r="J34" i="7"/>
  <c r="O149" i="20" s="1"/>
  <c r="J50" i="7"/>
  <c r="O165" i="20" s="1"/>
  <c r="I33" i="7"/>
  <c r="N148" i="20" s="1"/>
  <c r="I29" i="7"/>
  <c r="N144" i="20" s="1"/>
  <c r="I31" i="7"/>
  <c r="N146" i="20" s="1"/>
  <c r="J8" i="7"/>
  <c r="O123" i="20" s="1"/>
  <c r="J22" i="7"/>
  <c r="I21" i="7"/>
  <c r="N136" i="20" s="1"/>
  <c r="K37" i="7"/>
  <c r="P152" i="20" s="1"/>
  <c r="I39" i="7"/>
  <c r="N154" i="20" s="1"/>
  <c r="J38" i="7"/>
  <c r="I37" i="7"/>
  <c r="N152" i="20" s="1"/>
  <c r="I43" i="7"/>
  <c r="N158" i="20" s="1"/>
  <c r="J66" i="7"/>
  <c r="O181" i="20" s="1"/>
  <c r="J54" i="7"/>
  <c r="O169" i="20" s="1"/>
  <c r="J36" i="7"/>
  <c r="O151" i="20" s="1"/>
  <c r="J52" i="7"/>
  <c r="O167" i="20" s="1"/>
  <c r="J56" i="7"/>
  <c r="O171" i="20" s="1"/>
  <c r="J64" i="7"/>
  <c r="O179" i="20" s="1"/>
  <c r="J67" i="7"/>
  <c r="O182" i="20" s="1"/>
  <c r="K34" i="7"/>
  <c r="P149" i="20" s="1"/>
  <c r="K36" i="7"/>
  <c r="P151" i="20" s="1"/>
  <c r="K46" i="7"/>
  <c r="P161" i="20" s="1"/>
  <c r="K48" i="7"/>
  <c r="P163" i="20" s="1"/>
  <c r="K50" i="7"/>
  <c r="P165" i="20" s="1"/>
  <c r="K52" i="7"/>
  <c r="P167" i="20" s="1"/>
  <c r="K54" i="7"/>
  <c r="P169" i="20" s="1"/>
  <c r="K56" i="7"/>
  <c r="P171" i="20" s="1"/>
  <c r="K58" i="7"/>
  <c r="P173" i="20" s="1"/>
  <c r="K60" i="7"/>
  <c r="P175" i="20" s="1"/>
  <c r="K62" i="7"/>
  <c r="P177" i="20" s="1"/>
  <c r="K64" i="7"/>
  <c r="P179" i="20" s="1"/>
  <c r="K66" i="7"/>
  <c r="P181" i="20" s="1"/>
  <c r="I9" i="7"/>
  <c r="N124" i="20" s="1"/>
  <c r="I11" i="7"/>
  <c r="N126" i="20" s="1"/>
  <c r="I13" i="7"/>
  <c r="N128" i="20" s="1"/>
  <c r="I15" i="7"/>
  <c r="N130" i="20" s="1"/>
  <c r="I17" i="7"/>
  <c r="N132" i="20" s="1"/>
  <c r="I19" i="7"/>
  <c r="N134" i="20" s="1"/>
  <c r="J23" i="7"/>
  <c r="J25" i="7"/>
  <c r="J29" i="7"/>
  <c r="J33" i="7"/>
  <c r="J41" i="7"/>
  <c r="J43" i="7"/>
  <c r="J45" i="7"/>
  <c r="O160" i="20" s="1"/>
  <c r="J47" i="7"/>
  <c r="O162" i="20" s="1"/>
  <c r="J51" i="7"/>
  <c r="O166" i="20" s="1"/>
  <c r="J53" i="7"/>
  <c r="O168" i="20" s="1"/>
  <c r="J57" i="7"/>
  <c r="O172" i="20" s="1"/>
  <c r="J59" i="7"/>
  <c r="O174" i="20" s="1"/>
  <c r="J61" i="7"/>
  <c r="O176" i="20" s="1"/>
  <c r="J63" i="7"/>
  <c r="O178" i="20" s="1"/>
  <c r="J66" i="6"/>
  <c r="O121" i="20" s="1"/>
  <c r="K66" i="6"/>
  <c r="P121" i="20" s="1"/>
  <c r="I9" i="6"/>
  <c r="N64" i="20" s="1"/>
  <c r="I11" i="6"/>
  <c r="N66" i="20" s="1"/>
  <c r="I13" i="6"/>
  <c r="N68" i="20" s="1"/>
  <c r="I15" i="6"/>
  <c r="N70" i="20" s="1"/>
  <c r="I17" i="6"/>
  <c r="N72" i="20" s="1"/>
  <c r="I19" i="6"/>
  <c r="N74" i="20" s="1"/>
  <c r="I21" i="6"/>
  <c r="N76" i="20" s="1"/>
  <c r="I23" i="6"/>
  <c r="N78" i="20" s="1"/>
  <c r="I25" i="6"/>
  <c r="N80" i="20" s="1"/>
  <c r="J23" i="6"/>
  <c r="J27" i="6"/>
  <c r="J43" i="6"/>
  <c r="O98" i="20" s="1"/>
  <c r="J45" i="6"/>
  <c r="O100" i="20" s="1"/>
  <c r="J47" i="6"/>
  <c r="O102" i="20" s="1"/>
  <c r="J53" i="6"/>
  <c r="O108" i="20" s="1"/>
  <c r="G123" i="20" l="1"/>
  <c r="J67" i="18"/>
  <c r="O422" i="20" s="1"/>
  <c r="J36" i="16"/>
  <c r="O271" i="20" s="1"/>
  <c r="J57" i="17"/>
  <c r="O352" i="20" s="1"/>
  <c r="J25" i="6"/>
  <c r="J41" i="6"/>
  <c r="O96" i="20" s="1"/>
  <c r="J34" i="6"/>
  <c r="O89" i="20" s="1"/>
  <c r="J39" i="6"/>
  <c r="O94" i="20" s="1"/>
  <c r="J8" i="6"/>
  <c r="J31" i="6"/>
  <c r="J52" i="6"/>
  <c r="O107" i="20" s="1"/>
  <c r="J44" i="6"/>
  <c r="O99" i="20" s="1"/>
  <c r="J65" i="6"/>
  <c r="O120" i="20" s="1"/>
  <c r="J40" i="6"/>
  <c r="O95" i="20" s="1"/>
  <c r="J53" i="17"/>
  <c r="O348" i="20" s="1"/>
  <c r="J65" i="17"/>
  <c r="O360" i="20" s="1"/>
  <c r="J41" i="18"/>
  <c r="O396" i="20" s="1"/>
  <c r="J29" i="18"/>
  <c r="O384" i="20" s="1"/>
  <c r="J54" i="16"/>
  <c r="O289" i="20" s="1"/>
  <c r="J15" i="18"/>
  <c r="O370" i="20" s="1"/>
  <c r="J39" i="18"/>
  <c r="O394" i="20" s="1"/>
  <c r="B415" i="20"/>
  <c r="B403" i="20"/>
  <c r="B391" i="20"/>
  <c r="B379" i="20"/>
  <c r="B367" i="20"/>
  <c r="B414" i="20"/>
  <c r="B402" i="20"/>
  <c r="B390" i="20"/>
  <c r="B378" i="20"/>
  <c r="B366" i="20"/>
  <c r="B413" i="20"/>
  <c r="B401" i="20"/>
  <c r="B389" i="20"/>
  <c r="B377" i="20"/>
  <c r="B365" i="20"/>
  <c r="B412" i="20"/>
  <c r="B400" i="20"/>
  <c r="B388" i="20"/>
  <c r="B376" i="20"/>
  <c r="B364" i="20"/>
  <c r="B411" i="20"/>
  <c r="B399" i="20"/>
  <c r="B387" i="20"/>
  <c r="B375" i="20"/>
  <c r="B422" i="20"/>
  <c r="B410" i="20"/>
  <c r="B398" i="20"/>
  <c r="B386" i="20"/>
  <c r="B374" i="20"/>
  <c r="B421" i="20"/>
  <c r="B409" i="20"/>
  <c r="B397" i="20"/>
  <c r="B385" i="20"/>
  <c r="B373" i="20"/>
  <c r="B420" i="20"/>
  <c r="B408" i="20"/>
  <c r="B396" i="20"/>
  <c r="B384" i="20"/>
  <c r="B372" i="20"/>
  <c r="B419" i="20"/>
  <c r="B407" i="20"/>
  <c r="B395" i="20"/>
  <c r="B383" i="20"/>
  <c r="B371" i="20"/>
  <c r="B418" i="20"/>
  <c r="B406" i="20"/>
  <c r="B394" i="20"/>
  <c r="B382" i="20"/>
  <c r="B370" i="20"/>
  <c r="B417" i="20"/>
  <c r="B405" i="20"/>
  <c r="B393" i="20"/>
  <c r="B381" i="20"/>
  <c r="B369" i="20"/>
  <c r="B416" i="20"/>
  <c r="B404" i="20"/>
  <c r="B392" i="20"/>
  <c r="B380" i="20"/>
  <c r="B368" i="20"/>
  <c r="B356" i="20"/>
  <c r="B344" i="20"/>
  <c r="B332" i="20"/>
  <c r="B320" i="20"/>
  <c r="B308" i="20"/>
  <c r="B355" i="20"/>
  <c r="B343" i="20"/>
  <c r="B331" i="20"/>
  <c r="B319" i="20"/>
  <c r="B307" i="20"/>
  <c r="B354" i="20"/>
  <c r="B342" i="20"/>
  <c r="B330" i="20"/>
  <c r="B318" i="20"/>
  <c r="B306" i="20"/>
  <c r="B353" i="20"/>
  <c r="B341" i="20"/>
  <c r="B329" i="20"/>
  <c r="B317" i="20"/>
  <c r="B305" i="20"/>
  <c r="B352" i="20"/>
  <c r="B340" i="20"/>
  <c r="B328" i="20"/>
  <c r="B316" i="20"/>
  <c r="B304" i="20"/>
  <c r="B351" i="20"/>
  <c r="B339" i="20"/>
  <c r="B327" i="20"/>
  <c r="B315" i="20"/>
  <c r="B362" i="20"/>
  <c r="B350" i="20"/>
  <c r="B338" i="20"/>
  <c r="B326" i="20"/>
  <c r="B314" i="20"/>
  <c r="B361" i="20"/>
  <c r="B349" i="20"/>
  <c r="B337" i="20"/>
  <c r="B325" i="20"/>
  <c r="B313" i="20"/>
  <c r="B360" i="20"/>
  <c r="B348" i="20"/>
  <c r="B336" i="20"/>
  <c r="B324" i="20"/>
  <c r="B312" i="20"/>
  <c r="B359" i="20"/>
  <c r="B347" i="20"/>
  <c r="B335" i="20"/>
  <c r="B323" i="20"/>
  <c r="B311" i="20"/>
  <c r="B358" i="20"/>
  <c r="B346" i="20"/>
  <c r="B334" i="20"/>
  <c r="B322" i="20"/>
  <c r="B310" i="20"/>
  <c r="B357" i="20"/>
  <c r="B345" i="20"/>
  <c r="B333" i="20"/>
  <c r="B321" i="20"/>
  <c r="B309" i="20"/>
  <c r="J61" i="18"/>
  <c r="O416" i="20" s="1"/>
  <c r="J42" i="16"/>
  <c r="O277" i="20" s="1"/>
  <c r="J19" i="18"/>
  <c r="O374" i="20" s="1"/>
  <c r="J62" i="15"/>
  <c r="O237" i="20" s="1"/>
  <c r="B297" i="20"/>
  <c r="B285" i="20"/>
  <c r="B273" i="20"/>
  <c r="B261" i="20"/>
  <c r="B249" i="20"/>
  <c r="B296" i="20"/>
  <c r="B284" i="20"/>
  <c r="B272" i="20"/>
  <c r="B260" i="20"/>
  <c r="B248" i="20"/>
  <c r="B295" i="20"/>
  <c r="B283" i="20"/>
  <c r="B271" i="20"/>
  <c r="B259" i="20"/>
  <c r="B247" i="20"/>
  <c r="B294" i="20"/>
  <c r="B282" i="20"/>
  <c r="B270" i="20"/>
  <c r="B258" i="20"/>
  <c r="B246" i="20"/>
  <c r="B293" i="20"/>
  <c r="B281" i="20"/>
  <c r="B269" i="20"/>
  <c r="B257" i="20"/>
  <c r="B245" i="20"/>
  <c r="B292" i="20"/>
  <c r="B280" i="20"/>
  <c r="B268" i="20"/>
  <c r="B256" i="20"/>
  <c r="B244" i="20"/>
  <c r="B291" i="20"/>
  <c r="B279" i="20"/>
  <c r="B267" i="20"/>
  <c r="B255" i="20"/>
  <c r="B302" i="20"/>
  <c r="B290" i="20"/>
  <c r="B278" i="20"/>
  <c r="B266" i="20"/>
  <c r="B254" i="20"/>
  <c r="B301" i="20"/>
  <c r="B289" i="20"/>
  <c r="B277" i="20"/>
  <c r="B265" i="20"/>
  <c r="B253" i="20"/>
  <c r="B300" i="20"/>
  <c r="B288" i="20"/>
  <c r="B276" i="20"/>
  <c r="B264" i="20"/>
  <c r="B252" i="20"/>
  <c r="B299" i="20"/>
  <c r="B287" i="20"/>
  <c r="B275" i="20"/>
  <c r="B263" i="20"/>
  <c r="B251" i="20"/>
  <c r="B298" i="20"/>
  <c r="B286" i="20"/>
  <c r="B274" i="20"/>
  <c r="B262" i="20"/>
  <c r="B250" i="20"/>
  <c r="J25" i="18"/>
  <c r="O380" i="20" s="1"/>
  <c r="J35" i="18"/>
  <c r="O390" i="20" s="1"/>
  <c r="J18" i="16"/>
  <c r="O253" i="20" s="1"/>
  <c r="B238" i="20"/>
  <c r="B226" i="20"/>
  <c r="B214" i="20"/>
  <c r="B202" i="20"/>
  <c r="B190" i="20"/>
  <c r="B234" i="20"/>
  <c r="B237" i="20"/>
  <c r="B225" i="20"/>
  <c r="B213" i="20"/>
  <c r="B201" i="20"/>
  <c r="B189" i="20"/>
  <c r="B236" i="20"/>
  <c r="B224" i="20"/>
  <c r="B212" i="20"/>
  <c r="B200" i="20"/>
  <c r="B188" i="20"/>
  <c r="B235" i="20"/>
  <c r="B223" i="20"/>
  <c r="B211" i="20"/>
  <c r="B199" i="20"/>
  <c r="B187" i="20"/>
  <c r="B198" i="20"/>
  <c r="B210" i="20"/>
  <c r="B233" i="20"/>
  <c r="B221" i="20"/>
  <c r="B209" i="20"/>
  <c r="B197" i="20"/>
  <c r="B185" i="20"/>
  <c r="B232" i="20"/>
  <c r="B220" i="20"/>
  <c r="B208" i="20"/>
  <c r="B196" i="20"/>
  <c r="B184" i="20"/>
  <c r="B231" i="20"/>
  <c r="B219" i="20"/>
  <c r="B207" i="20"/>
  <c r="B195" i="20"/>
  <c r="B242" i="20"/>
  <c r="B230" i="20"/>
  <c r="B218" i="20"/>
  <c r="B206" i="20"/>
  <c r="B194" i="20"/>
  <c r="B241" i="20"/>
  <c r="B229" i="20"/>
  <c r="B217" i="20"/>
  <c r="B205" i="20"/>
  <c r="B193" i="20"/>
  <c r="B186" i="20"/>
  <c r="B240" i="20"/>
  <c r="B228" i="20"/>
  <c r="B216" i="20"/>
  <c r="B204" i="20"/>
  <c r="B192" i="20"/>
  <c r="B239" i="20"/>
  <c r="B227" i="20"/>
  <c r="B215" i="20"/>
  <c r="B203" i="20"/>
  <c r="B191" i="20"/>
  <c r="B222" i="20"/>
  <c r="B9" i="15"/>
  <c r="F184" i="20"/>
  <c r="J55" i="7"/>
  <c r="O170" i="20" s="1"/>
  <c r="J49" i="7"/>
  <c r="O164" i="20" s="1"/>
  <c r="J39" i="7"/>
  <c r="J26" i="7"/>
  <c r="O141" i="20" s="1"/>
  <c r="J32" i="7"/>
  <c r="O147" i="20" s="1"/>
  <c r="J44" i="7"/>
  <c r="J40" i="7"/>
  <c r="J65" i="7"/>
  <c r="O180" i="20" s="1"/>
  <c r="J31" i="7"/>
  <c r="O146" i="20" s="1"/>
  <c r="J28" i="7"/>
  <c r="O143" i="20" s="1"/>
  <c r="B182" i="20"/>
  <c r="B166" i="20"/>
  <c r="B150" i="20"/>
  <c r="B134" i="20"/>
  <c r="B168" i="20"/>
  <c r="B181" i="20"/>
  <c r="B165" i="20"/>
  <c r="B149" i="20"/>
  <c r="B133" i="20"/>
  <c r="B152" i="20"/>
  <c r="B135" i="20"/>
  <c r="B180" i="20"/>
  <c r="B164" i="20"/>
  <c r="B148" i="20"/>
  <c r="B132" i="20"/>
  <c r="B179" i="20"/>
  <c r="B163" i="20"/>
  <c r="B147" i="20"/>
  <c r="B131" i="20"/>
  <c r="B178" i="20"/>
  <c r="B162" i="20"/>
  <c r="B146" i="20"/>
  <c r="B130" i="20"/>
  <c r="B177" i="20"/>
  <c r="B161" i="20"/>
  <c r="B145" i="20"/>
  <c r="B129" i="20"/>
  <c r="B176" i="20"/>
  <c r="B160" i="20"/>
  <c r="B144" i="20"/>
  <c r="B128" i="20"/>
  <c r="B175" i="20"/>
  <c r="B159" i="20"/>
  <c r="B143" i="20"/>
  <c r="B127" i="20"/>
  <c r="B174" i="20"/>
  <c r="B158" i="20"/>
  <c r="B142" i="20"/>
  <c r="B126" i="20"/>
  <c r="B173" i="20"/>
  <c r="B157" i="20"/>
  <c r="B141" i="20"/>
  <c r="B125" i="20"/>
  <c r="B167" i="20"/>
  <c r="B172" i="20"/>
  <c r="B156" i="20"/>
  <c r="B140" i="20"/>
  <c r="B124" i="20"/>
  <c r="B136" i="20"/>
  <c r="B151" i="20"/>
  <c r="B171" i="20"/>
  <c r="B155" i="20"/>
  <c r="B139" i="20"/>
  <c r="B170" i="20"/>
  <c r="B154" i="20"/>
  <c r="B138" i="20"/>
  <c r="B169" i="20"/>
  <c r="B153" i="20"/>
  <c r="B137" i="20"/>
  <c r="J48" i="7"/>
  <c r="O163" i="20" s="1"/>
  <c r="J37" i="7"/>
  <c r="O152" i="20" s="1"/>
  <c r="J24" i="7"/>
  <c r="O139" i="20" s="1"/>
  <c r="J30" i="7"/>
  <c r="J42" i="7"/>
  <c r="O157" i="20" s="1"/>
  <c r="J35" i="7"/>
  <c r="O150" i="20" s="1"/>
  <c r="J60" i="7"/>
  <c r="O175" i="20" s="1"/>
  <c r="J27" i="7"/>
  <c r="O142" i="20" s="1"/>
  <c r="B9" i="7"/>
  <c r="F124" i="20"/>
  <c r="J37" i="6"/>
  <c r="O92" i="20" s="1"/>
  <c r="J48" i="6"/>
  <c r="O103" i="20" s="1"/>
  <c r="J62" i="6"/>
  <c r="O117" i="20" s="1"/>
  <c r="J59" i="6"/>
  <c r="O114" i="20" s="1"/>
  <c r="J57" i="6"/>
  <c r="O112" i="20" s="1"/>
  <c r="J22" i="6"/>
  <c r="O77" i="20" s="1"/>
  <c r="J55" i="6"/>
  <c r="O110" i="20" s="1"/>
  <c r="J51" i="6"/>
  <c r="O106" i="20" s="1"/>
  <c r="J30" i="6"/>
  <c r="O85" i="20" s="1"/>
  <c r="J49" i="6"/>
  <c r="O104" i="20" s="1"/>
  <c r="J60" i="6"/>
  <c r="O115" i="20" s="1"/>
  <c r="J32" i="6"/>
  <c r="O87" i="20" s="1"/>
  <c r="B122" i="20"/>
  <c r="B106" i="20"/>
  <c r="B90" i="20"/>
  <c r="B74" i="20"/>
  <c r="B121" i="20"/>
  <c r="B105" i="20"/>
  <c r="B89" i="20"/>
  <c r="B73" i="20"/>
  <c r="B120" i="20"/>
  <c r="B104" i="20"/>
  <c r="B88" i="20"/>
  <c r="B72" i="20"/>
  <c r="B119" i="20"/>
  <c r="B103" i="20"/>
  <c r="B87" i="20"/>
  <c r="B71" i="20"/>
  <c r="B118" i="20"/>
  <c r="B102" i="20"/>
  <c r="B86" i="20"/>
  <c r="B70" i="20"/>
  <c r="B117" i="20"/>
  <c r="B101" i="20"/>
  <c r="B85" i="20"/>
  <c r="B69" i="20"/>
  <c r="B116" i="20"/>
  <c r="B100" i="20"/>
  <c r="B84" i="20"/>
  <c r="B68" i="20"/>
  <c r="B115" i="20"/>
  <c r="B99" i="20"/>
  <c r="B83" i="20"/>
  <c r="B67" i="20"/>
  <c r="B114" i="20"/>
  <c r="B98" i="20"/>
  <c r="B82" i="20"/>
  <c r="B66" i="20"/>
  <c r="B108" i="20"/>
  <c r="B107" i="20"/>
  <c r="B113" i="20"/>
  <c r="B97" i="20"/>
  <c r="B81" i="20"/>
  <c r="B65" i="20"/>
  <c r="B76" i="20"/>
  <c r="B91" i="20"/>
  <c r="B112" i="20"/>
  <c r="B96" i="20"/>
  <c r="B80" i="20"/>
  <c r="B64" i="20"/>
  <c r="B92" i="20"/>
  <c r="B111" i="20"/>
  <c r="B95" i="20"/>
  <c r="B79" i="20"/>
  <c r="B110" i="20"/>
  <c r="B94" i="20"/>
  <c r="B78" i="20"/>
  <c r="B75" i="20"/>
  <c r="B109" i="20"/>
  <c r="B93" i="20"/>
  <c r="B77" i="20"/>
  <c r="B9" i="6"/>
  <c r="F64" i="20"/>
  <c r="J64" i="6"/>
  <c r="O119" i="20" s="1"/>
  <c r="J67" i="6"/>
  <c r="O122" i="20" s="1"/>
  <c r="J35" i="6"/>
  <c r="O90" i="20" s="1"/>
  <c r="J28" i="6"/>
  <c r="O83" i="20" s="1"/>
  <c r="J54" i="6"/>
  <c r="O109" i="20" s="1"/>
  <c r="J33" i="6"/>
  <c r="O88" i="20" s="1"/>
  <c r="J63" i="6"/>
  <c r="O118" i="20" s="1"/>
  <c r="J61" i="6"/>
  <c r="O116" i="20" s="1"/>
  <c r="J29" i="6"/>
  <c r="O84" i="20" s="1"/>
  <c r="J56" i="6"/>
  <c r="O111" i="20" s="1"/>
  <c r="J50" i="6"/>
  <c r="O105" i="20" s="1"/>
  <c r="K9" i="7"/>
  <c r="P124" i="20" s="1"/>
  <c r="K8" i="7"/>
  <c r="P123" i="20" s="1"/>
  <c r="K32" i="6"/>
  <c r="P87" i="20" s="1"/>
  <c r="K30" i="6"/>
  <c r="P85" i="20" s="1"/>
  <c r="K40" i="7"/>
  <c r="P155" i="20" s="1"/>
  <c r="O155" i="20"/>
  <c r="K8" i="15"/>
  <c r="P183" i="20" s="1"/>
  <c r="O183" i="20"/>
  <c r="K44" i="7"/>
  <c r="P159" i="20" s="1"/>
  <c r="O159" i="20"/>
  <c r="K38" i="7"/>
  <c r="P153" i="20" s="1"/>
  <c r="O153" i="20"/>
  <c r="K33" i="7"/>
  <c r="P148" i="20" s="1"/>
  <c r="O148" i="20"/>
  <c r="K35" i="7"/>
  <c r="P150" i="20" s="1"/>
  <c r="K31" i="6"/>
  <c r="P86" i="20" s="1"/>
  <c r="O86" i="20"/>
  <c r="K3" i="17"/>
  <c r="K27" i="6"/>
  <c r="P82" i="20" s="1"/>
  <c r="O82" i="20"/>
  <c r="K25" i="7"/>
  <c r="P140" i="20" s="1"/>
  <c r="O140" i="20"/>
  <c r="K24" i="7"/>
  <c r="P139" i="20" s="1"/>
  <c r="K24" i="6"/>
  <c r="P79" i="20" s="1"/>
  <c r="O79" i="20"/>
  <c r="K2" i="17"/>
  <c r="K29" i="7"/>
  <c r="P144" i="20" s="1"/>
  <c r="O144" i="20"/>
  <c r="K8" i="6"/>
  <c r="P63" i="20" s="1"/>
  <c r="O63" i="20"/>
  <c r="K29" i="6"/>
  <c r="P84" i="20" s="1"/>
  <c r="K27" i="7"/>
  <c r="P142" i="20" s="1"/>
  <c r="K28" i="7"/>
  <c r="P143" i="20" s="1"/>
  <c r="K28" i="6"/>
  <c r="P83" i="20" s="1"/>
  <c r="K25" i="6"/>
  <c r="P80" i="20" s="1"/>
  <c r="O80" i="20"/>
  <c r="I68" i="16"/>
  <c r="N244" i="20"/>
  <c r="I68" i="17"/>
  <c r="K33" i="6"/>
  <c r="P88" i="20" s="1"/>
  <c r="K31" i="7"/>
  <c r="P146" i="20" s="1"/>
  <c r="K32" i="7"/>
  <c r="P147" i="20" s="1"/>
  <c r="K22" i="7"/>
  <c r="P137" i="20" s="1"/>
  <c r="O137" i="20"/>
  <c r="K23" i="7"/>
  <c r="P138" i="20" s="1"/>
  <c r="O138" i="20"/>
  <c r="K23" i="6"/>
  <c r="P78" i="20" s="1"/>
  <c r="O78" i="20"/>
  <c r="K9" i="6"/>
  <c r="P64" i="20" s="1"/>
  <c r="K30" i="7"/>
  <c r="P145" i="20" s="1"/>
  <c r="O145" i="20"/>
  <c r="K39" i="7"/>
  <c r="P154" i="20" s="1"/>
  <c r="O154" i="20"/>
  <c r="K43" i="7"/>
  <c r="P158" i="20" s="1"/>
  <c r="O158" i="20"/>
  <c r="K26" i="7"/>
  <c r="P141" i="20" s="1"/>
  <c r="K26" i="6"/>
  <c r="P81" i="20" s="1"/>
  <c r="O81" i="20"/>
  <c r="K2" i="18"/>
  <c r="K41" i="7"/>
  <c r="P156" i="20" s="1"/>
  <c r="O156" i="20"/>
  <c r="K42" i="7"/>
  <c r="P157" i="20" s="1"/>
  <c r="K22" i="6"/>
  <c r="P77" i="20" s="1"/>
  <c r="K9" i="15"/>
  <c r="P184" i="20" s="1"/>
  <c r="I68" i="18"/>
  <c r="K68" i="17"/>
  <c r="P303" i="20"/>
  <c r="K68" i="18"/>
  <c r="K3" i="18"/>
  <c r="K68" i="16"/>
  <c r="K3" i="16"/>
  <c r="K2" i="16"/>
  <c r="I68" i="15"/>
  <c r="K2" i="15"/>
  <c r="I68" i="6"/>
  <c r="K2" i="6"/>
  <c r="K2" i="7"/>
  <c r="I68" i="7"/>
  <c r="G184" i="20" l="1"/>
  <c r="J9" i="15"/>
  <c r="O184" i="20" s="1"/>
  <c r="A10" i="15"/>
  <c r="G124" i="20"/>
  <c r="A10" i="7"/>
  <c r="J9" i="7"/>
  <c r="O124" i="20" s="1"/>
  <c r="G64" i="20"/>
  <c r="A10" i="6"/>
  <c r="J9" i="6"/>
  <c r="O64" i="20" s="1"/>
  <c r="K10" i="7"/>
  <c r="P125" i="20" s="1"/>
  <c r="E243" i="20"/>
  <c r="C243" i="20"/>
  <c r="G33" i="19"/>
  <c r="E363" i="20"/>
  <c r="C363" i="20"/>
  <c r="G35" i="19"/>
  <c r="K10" i="6"/>
  <c r="P65" i="20" s="1"/>
  <c r="C123" i="20"/>
  <c r="G31" i="19"/>
  <c r="E123" i="20"/>
  <c r="D243" i="20"/>
  <c r="H34" i="19"/>
  <c r="G30" i="19"/>
  <c r="D303" i="20"/>
  <c r="H33" i="19"/>
  <c r="K10" i="15"/>
  <c r="P185" i="20" s="1"/>
  <c r="E183" i="20"/>
  <c r="C183" i="20"/>
  <c r="G32" i="19"/>
  <c r="E303" i="20"/>
  <c r="C303" i="20"/>
  <c r="G34" i="19"/>
  <c r="D363" i="20"/>
  <c r="H35" i="19"/>
  <c r="B10" i="15" l="1"/>
  <c r="F185" i="20"/>
  <c r="B10" i="7"/>
  <c r="F125" i="20"/>
  <c r="B10" i="6"/>
  <c r="F65" i="20"/>
  <c r="K11" i="7"/>
  <c r="P126" i="20" s="1"/>
  <c r="K11" i="6"/>
  <c r="P66" i="20" s="1"/>
  <c r="K11" i="15"/>
  <c r="P186" i="20" s="1"/>
  <c r="AK67" i="5"/>
  <c r="AJ67" i="5"/>
  <c r="AH67" i="5"/>
  <c r="AK66" i="5"/>
  <c r="AJ66" i="5"/>
  <c r="AH66" i="5"/>
  <c r="AK65" i="5"/>
  <c r="AJ65" i="5"/>
  <c r="AH65" i="5"/>
  <c r="AK64" i="5"/>
  <c r="AJ64" i="5"/>
  <c r="AH64" i="5"/>
  <c r="AK63" i="5"/>
  <c r="AJ63" i="5"/>
  <c r="AH63" i="5"/>
  <c r="AK62" i="5"/>
  <c r="AJ62" i="5"/>
  <c r="AH62" i="5"/>
  <c r="AK61" i="5"/>
  <c r="AJ61" i="5"/>
  <c r="AH61" i="5"/>
  <c r="AK60" i="5"/>
  <c r="AJ60" i="5"/>
  <c r="AH60" i="5"/>
  <c r="AK59" i="5"/>
  <c r="AJ59" i="5"/>
  <c r="AH59" i="5"/>
  <c r="AK58" i="5"/>
  <c r="AJ58" i="5"/>
  <c r="AH58" i="5"/>
  <c r="AK57" i="5"/>
  <c r="AJ57" i="5"/>
  <c r="AH57" i="5"/>
  <c r="AK56" i="5"/>
  <c r="AJ56" i="5"/>
  <c r="AH56" i="5"/>
  <c r="AK55" i="5"/>
  <c r="AJ55" i="5"/>
  <c r="AH55" i="5"/>
  <c r="AK54" i="5"/>
  <c r="AJ54" i="5"/>
  <c r="AH54" i="5"/>
  <c r="AK53" i="5"/>
  <c r="AJ53" i="5"/>
  <c r="AH53" i="5"/>
  <c r="AK52" i="5"/>
  <c r="AJ52" i="5"/>
  <c r="AH52" i="5"/>
  <c r="AK51" i="5"/>
  <c r="AJ51" i="5"/>
  <c r="AH51" i="5"/>
  <c r="AK50" i="5"/>
  <c r="AJ50" i="5"/>
  <c r="AH50" i="5"/>
  <c r="AK49" i="5"/>
  <c r="AJ49" i="5"/>
  <c r="AH49" i="5"/>
  <c r="AK48" i="5"/>
  <c r="AJ48" i="5"/>
  <c r="AH48" i="5"/>
  <c r="AK47" i="5"/>
  <c r="AJ47" i="5"/>
  <c r="AH47" i="5"/>
  <c r="AK46" i="5"/>
  <c r="AJ46" i="5"/>
  <c r="AH46" i="5"/>
  <c r="AK45" i="5"/>
  <c r="AJ45" i="5"/>
  <c r="AH45" i="5"/>
  <c r="AK44" i="5"/>
  <c r="AJ44" i="5"/>
  <c r="AH44" i="5"/>
  <c r="AK43" i="5"/>
  <c r="AJ43" i="5"/>
  <c r="AH43" i="5"/>
  <c r="AK42" i="5"/>
  <c r="AJ42" i="5"/>
  <c r="AH42" i="5"/>
  <c r="AK41" i="5"/>
  <c r="AJ41" i="5"/>
  <c r="AH41" i="5"/>
  <c r="AK40" i="5"/>
  <c r="AJ40" i="5"/>
  <c r="AH40" i="5"/>
  <c r="AK39" i="5"/>
  <c r="AJ39" i="5"/>
  <c r="AH39" i="5"/>
  <c r="AK38" i="5"/>
  <c r="AJ38" i="5"/>
  <c r="AH38" i="5"/>
  <c r="AK37" i="5"/>
  <c r="AJ37" i="5"/>
  <c r="AH37" i="5"/>
  <c r="AK36" i="5"/>
  <c r="AJ36" i="5"/>
  <c r="AH36" i="5"/>
  <c r="AK35" i="5"/>
  <c r="AJ35" i="5"/>
  <c r="AH35" i="5"/>
  <c r="AK34" i="5"/>
  <c r="AJ34" i="5"/>
  <c r="AH34" i="5"/>
  <c r="AK33" i="5"/>
  <c r="AJ33" i="5"/>
  <c r="AH33" i="5"/>
  <c r="AK32" i="5"/>
  <c r="AJ32" i="5"/>
  <c r="AH32" i="5"/>
  <c r="AK31" i="5"/>
  <c r="AJ31" i="5"/>
  <c r="AH31" i="5"/>
  <c r="AK30" i="5"/>
  <c r="AJ30" i="5"/>
  <c r="AH30" i="5"/>
  <c r="AK29" i="5"/>
  <c r="AJ29" i="5"/>
  <c r="AH29" i="5"/>
  <c r="AK28" i="5"/>
  <c r="AJ28" i="5"/>
  <c r="AH28" i="5"/>
  <c r="AK27" i="5"/>
  <c r="AJ27" i="5"/>
  <c r="AH27" i="5"/>
  <c r="AK26" i="5"/>
  <c r="AJ26" i="5"/>
  <c r="AH26" i="5"/>
  <c r="AK25" i="5"/>
  <c r="AJ25" i="5"/>
  <c r="AH25" i="5"/>
  <c r="AK24" i="5"/>
  <c r="AJ24" i="5"/>
  <c r="AH24" i="5"/>
  <c r="AK23" i="5"/>
  <c r="AJ23" i="5"/>
  <c r="AH23" i="5"/>
  <c r="AK22" i="5"/>
  <c r="AJ22" i="5"/>
  <c r="AH22" i="5"/>
  <c r="AK21" i="5"/>
  <c r="AJ21" i="5"/>
  <c r="AH21" i="5"/>
  <c r="AK20" i="5"/>
  <c r="AJ20" i="5"/>
  <c r="AH20" i="5"/>
  <c r="AK19" i="5"/>
  <c r="AJ19" i="5"/>
  <c r="AH19" i="5"/>
  <c r="AK18" i="5"/>
  <c r="AJ18" i="5"/>
  <c r="AH18" i="5"/>
  <c r="AK17" i="5"/>
  <c r="AJ17" i="5"/>
  <c r="AH17" i="5"/>
  <c r="AK16" i="5"/>
  <c r="AJ16" i="5"/>
  <c r="AH16" i="5"/>
  <c r="AK15" i="5"/>
  <c r="AJ15" i="5"/>
  <c r="AH15" i="5"/>
  <c r="AK14" i="5"/>
  <c r="AJ14" i="5"/>
  <c r="AH14" i="5"/>
  <c r="AK13" i="5"/>
  <c r="AJ13" i="5"/>
  <c r="AH13" i="5"/>
  <c r="AK12" i="5"/>
  <c r="AJ12" i="5"/>
  <c r="AH12" i="5"/>
  <c r="AK11" i="5"/>
  <c r="AJ11" i="5"/>
  <c r="AH11" i="5"/>
  <c r="AK10" i="5"/>
  <c r="AJ10" i="5"/>
  <c r="AH10" i="5"/>
  <c r="AK9" i="5"/>
  <c r="AJ9" i="5"/>
  <c r="AH9" i="5"/>
  <c r="AK8" i="5"/>
  <c r="AJ8" i="5"/>
  <c r="AH8" i="5"/>
  <c r="AB67" i="5"/>
  <c r="AA67" i="5"/>
  <c r="Y67" i="5"/>
  <c r="AB66" i="5"/>
  <c r="AA66" i="5"/>
  <c r="Y66" i="5"/>
  <c r="AB65" i="5"/>
  <c r="AA65" i="5"/>
  <c r="Y65" i="5"/>
  <c r="AB64" i="5"/>
  <c r="AA64" i="5"/>
  <c r="Y64" i="5"/>
  <c r="AB63" i="5"/>
  <c r="AA63" i="5"/>
  <c r="Y63" i="5"/>
  <c r="AB62" i="5"/>
  <c r="AA62" i="5"/>
  <c r="Y62" i="5"/>
  <c r="AB61" i="5"/>
  <c r="AA61" i="5"/>
  <c r="Y61" i="5"/>
  <c r="AB60" i="5"/>
  <c r="AA60" i="5"/>
  <c r="Y60" i="5"/>
  <c r="AB59" i="5"/>
  <c r="AA59" i="5"/>
  <c r="Y59" i="5"/>
  <c r="AB58" i="5"/>
  <c r="AA58" i="5"/>
  <c r="Y58" i="5"/>
  <c r="AB57" i="5"/>
  <c r="AA57" i="5"/>
  <c r="Y57" i="5"/>
  <c r="AB56" i="5"/>
  <c r="AA56" i="5"/>
  <c r="Y56" i="5"/>
  <c r="AB55" i="5"/>
  <c r="AA55" i="5"/>
  <c r="Y55" i="5"/>
  <c r="AB54" i="5"/>
  <c r="AA54" i="5"/>
  <c r="Y54" i="5"/>
  <c r="AB53" i="5"/>
  <c r="AA53" i="5"/>
  <c r="Y53" i="5"/>
  <c r="AB52" i="5"/>
  <c r="AA52" i="5"/>
  <c r="Y52" i="5"/>
  <c r="AB51" i="5"/>
  <c r="AA51" i="5"/>
  <c r="Y51" i="5"/>
  <c r="AB50" i="5"/>
  <c r="AA50" i="5"/>
  <c r="Y50" i="5"/>
  <c r="AB49" i="5"/>
  <c r="AA49" i="5"/>
  <c r="Y49" i="5"/>
  <c r="AB48" i="5"/>
  <c r="AA48" i="5"/>
  <c r="Y48" i="5"/>
  <c r="AB47" i="5"/>
  <c r="AA47" i="5"/>
  <c r="Y47" i="5"/>
  <c r="AB46" i="5"/>
  <c r="AA46" i="5"/>
  <c r="Y46" i="5"/>
  <c r="AB45" i="5"/>
  <c r="AA45" i="5"/>
  <c r="Y45" i="5"/>
  <c r="AB44" i="5"/>
  <c r="AA44" i="5"/>
  <c r="Y44" i="5"/>
  <c r="AB43" i="5"/>
  <c r="AA43" i="5"/>
  <c r="Y43" i="5"/>
  <c r="AB42" i="5"/>
  <c r="AA42" i="5"/>
  <c r="Y42" i="5"/>
  <c r="AB41" i="5"/>
  <c r="AA41" i="5"/>
  <c r="Y41" i="5"/>
  <c r="AB40" i="5"/>
  <c r="AA40" i="5"/>
  <c r="Y40" i="5"/>
  <c r="AB39" i="5"/>
  <c r="AA39" i="5"/>
  <c r="Y39" i="5"/>
  <c r="AB38" i="5"/>
  <c r="AA38" i="5"/>
  <c r="Y38" i="5"/>
  <c r="AB37" i="5"/>
  <c r="AA37" i="5"/>
  <c r="Y37" i="5"/>
  <c r="AB36" i="5"/>
  <c r="AA36" i="5"/>
  <c r="Y36" i="5"/>
  <c r="AB35" i="5"/>
  <c r="AA35" i="5"/>
  <c r="Y35" i="5"/>
  <c r="AB34" i="5"/>
  <c r="AA34" i="5"/>
  <c r="Y34" i="5"/>
  <c r="AB33" i="5"/>
  <c r="AA33" i="5"/>
  <c r="Y33" i="5"/>
  <c r="AB32" i="5"/>
  <c r="AA32" i="5"/>
  <c r="Y32" i="5"/>
  <c r="AB31" i="5"/>
  <c r="AA31" i="5"/>
  <c r="Y31" i="5"/>
  <c r="AB30" i="5"/>
  <c r="AA30" i="5"/>
  <c r="Y30" i="5"/>
  <c r="AB29" i="5"/>
  <c r="AA29" i="5"/>
  <c r="Y29" i="5"/>
  <c r="AB28" i="5"/>
  <c r="AA28" i="5"/>
  <c r="Y28" i="5"/>
  <c r="AB27" i="5"/>
  <c r="AA27" i="5"/>
  <c r="Y27" i="5"/>
  <c r="AB26" i="5"/>
  <c r="AA26" i="5"/>
  <c r="Y26" i="5"/>
  <c r="AB25" i="5"/>
  <c r="AA25" i="5"/>
  <c r="Y25" i="5"/>
  <c r="AB24" i="5"/>
  <c r="AA24" i="5"/>
  <c r="Y24" i="5"/>
  <c r="AB23" i="5"/>
  <c r="AA23" i="5"/>
  <c r="Y23" i="5"/>
  <c r="AB22" i="5"/>
  <c r="AA22" i="5"/>
  <c r="Y22" i="5"/>
  <c r="AB21" i="5"/>
  <c r="AA21" i="5"/>
  <c r="Y21" i="5"/>
  <c r="AB20" i="5"/>
  <c r="AA20" i="5"/>
  <c r="Y20" i="5"/>
  <c r="AB19" i="5"/>
  <c r="AA19" i="5"/>
  <c r="Y19" i="5"/>
  <c r="AB18" i="5"/>
  <c r="AA18" i="5"/>
  <c r="Y18" i="5"/>
  <c r="AB17" i="5"/>
  <c r="AA17" i="5"/>
  <c r="Y17" i="5"/>
  <c r="AB16" i="5"/>
  <c r="AA16" i="5"/>
  <c r="Y16" i="5"/>
  <c r="AB15" i="5"/>
  <c r="AA15" i="5"/>
  <c r="Y15" i="5"/>
  <c r="AB14" i="5"/>
  <c r="AA14" i="5"/>
  <c r="Y14" i="5"/>
  <c r="AB13" i="5"/>
  <c r="AA13" i="5"/>
  <c r="Y13" i="5"/>
  <c r="AB12" i="5"/>
  <c r="AA12" i="5"/>
  <c r="Y12" i="5"/>
  <c r="AB11" i="5"/>
  <c r="AA11" i="5"/>
  <c r="Y11" i="5"/>
  <c r="AB10" i="5"/>
  <c r="AA10" i="5"/>
  <c r="Y10" i="5"/>
  <c r="AB9" i="5"/>
  <c r="AA9" i="5"/>
  <c r="Y9" i="5"/>
  <c r="AB8" i="5"/>
  <c r="AA8" i="5"/>
  <c r="Y8" i="5"/>
  <c r="P67" i="5"/>
  <c r="P66" i="5"/>
  <c r="P65" i="5"/>
  <c r="P64" i="5"/>
  <c r="P63" i="5"/>
  <c r="P62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12" i="5"/>
  <c r="P11" i="5"/>
  <c r="P10" i="5"/>
  <c r="P9" i="5"/>
  <c r="P8" i="5"/>
  <c r="S67" i="5"/>
  <c r="R67" i="5"/>
  <c r="S66" i="5"/>
  <c r="R66" i="5"/>
  <c r="S65" i="5"/>
  <c r="R65" i="5"/>
  <c r="S64" i="5"/>
  <c r="R64" i="5"/>
  <c r="S63" i="5"/>
  <c r="R63" i="5"/>
  <c r="S62" i="5"/>
  <c r="R62" i="5"/>
  <c r="S61" i="5"/>
  <c r="R61" i="5"/>
  <c r="S60" i="5"/>
  <c r="R60" i="5"/>
  <c r="S59" i="5"/>
  <c r="R59" i="5"/>
  <c r="S58" i="5"/>
  <c r="R58" i="5"/>
  <c r="S57" i="5"/>
  <c r="R57" i="5"/>
  <c r="S56" i="5"/>
  <c r="R56" i="5"/>
  <c r="S55" i="5"/>
  <c r="R55" i="5"/>
  <c r="S54" i="5"/>
  <c r="R54" i="5"/>
  <c r="S53" i="5"/>
  <c r="R53" i="5"/>
  <c r="S52" i="5"/>
  <c r="R52" i="5"/>
  <c r="S51" i="5"/>
  <c r="R51" i="5"/>
  <c r="S50" i="5"/>
  <c r="R50" i="5"/>
  <c r="S49" i="5"/>
  <c r="R49" i="5"/>
  <c r="S48" i="5"/>
  <c r="R48" i="5"/>
  <c r="S47" i="5"/>
  <c r="R47" i="5"/>
  <c r="S46" i="5"/>
  <c r="R46" i="5"/>
  <c r="S45" i="5"/>
  <c r="R45" i="5"/>
  <c r="S44" i="5"/>
  <c r="R44" i="5"/>
  <c r="S43" i="5"/>
  <c r="R43" i="5"/>
  <c r="S42" i="5"/>
  <c r="R42" i="5"/>
  <c r="S41" i="5"/>
  <c r="R41" i="5"/>
  <c r="S40" i="5"/>
  <c r="R40" i="5"/>
  <c r="S39" i="5"/>
  <c r="R39" i="5"/>
  <c r="S38" i="5"/>
  <c r="R38" i="5"/>
  <c r="S37" i="5"/>
  <c r="R37" i="5"/>
  <c r="S36" i="5"/>
  <c r="R36" i="5"/>
  <c r="S35" i="5"/>
  <c r="R35" i="5"/>
  <c r="S34" i="5"/>
  <c r="R34" i="5"/>
  <c r="S33" i="5"/>
  <c r="R33" i="5"/>
  <c r="S32" i="5"/>
  <c r="R32" i="5"/>
  <c r="S31" i="5"/>
  <c r="R31" i="5"/>
  <c r="S30" i="5"/>
  <c r="R30" i="5"/>
  <c r="S29" i="5"/>
  <c r="R29" i="5"/>
  <c r="S28" i="5"/>
  <c r="R28" i="5"/>
  <c r="S27" i="5"/>
  <c r="R27" i="5"/>
  <c r="S26" i="5"/>
  <c r="R26" i="5"/>
  <c r="S25" i="5"/>
  <c r="R25" i="5"/>
  <c r="S24" i="5"/>
  <c r="R24" i="5"/>
  <c r="S23" i="5"/>
  <c r="R23" i="5"/>
  <c r="S22" i="5"/>
  <c r="R22" i="5"/>
  <c r="S21" i="5"/>
  <c r="R21" i="5"/>
  <c r="S20" i="5"/>
  <c r="R20" i="5"/>
  <c r="S19" i="5"/>
  <c r="R19" i="5"/>
  <c r="S18" i="5"/>
  <c r="R18" i="5"/>
  <c r="S17" i="5"/>
  <c r="R17" i="5"/>
  <c r="S16" i="5"/>
  <c r="R16" i="5"/>
  <c r="S15" i="5"/>
  <c r="R15" i="5"/>
  <c r="S14" i="5"/>
  <c r="R14" i="5"/>
  <c r="S13" i="5"/>
  <c r="R13" i="5"/>
  <c r="H67" i="5"/>
  <c r="K67" i="5" s="1"/>
  <c r="B67" i="5"/>
  <c r="O67" i="5" s="1"/>
  <c r="H66" i="5"/>
  <c r="K66" i="5" s="1"/>
  <c r="B66" i="5"/>
  <c r="A67" i="5" s="1"/>
  <c r="N67" i="5" s="1"/>
  <c r="H65" i="5"/>
  <c r="K65" i="5" s="1"/>
  <c r="B65" i="5"/>
  <c r="A66" i="5" s="1"/>
  <c r="N66" i="5" s="1"/>
  <c r="H64" i="5"/>
  <c r="B64" i="5"/>
  <c r="A65" i="5" s="1"/>
  <c r="N65" i="5" s="1"/>
  <c r="H63" i="5"/>
  <c r="K63" i="5" s="1"/>
  <c r="B63" i="5"/>
  <c r="A64" i="5" s="1"/>
  <c r="N64" i="5" s="1"/>
  <c r="H62" i="5"/>
  <c r="K62" i="5" s="1"/>
  <c r="B62" i="5"/>
  <c r="A63" i="5" s="1"/>
  <c r="N63" i="5" s="1"/>
  <c r="H61" i="5"/>
  <c r="K61" i="5" s="1"/>
  <c r="B61" i="5"/>
  <c r="A62" i="5" s="1"/>
  <c r="N62" i="5" s="1"/>
  <c r="H60" i="5"/>
  <c r="B60" i="5"/>
  <c r="A61" i="5" s="1"/>
  <c r="N61" i="5" s="1"/>
  <c r="H59" i="5"/>
  <c r="K59" i="5" s="1"/>
  <c r="B59" i="5"/>
  <c r="A60" i="5" s="1"/>
  <c r="N60" i="5" s="1"/>
  <c r="H58" i="5"/>
  <c r="K58" i="5" s="1"/>
  <c r="B58" i="5"/>
  <c r="A59" i="5" s="1"/>
  <c r="N59" i="5" s="1"/>
  <c r="H57" i="5"/>
  <c r="K57" i="5" s="1"/>
  <c r="B57" i="5"/>
  <c r="A58" i="5" s="1"/>
  <c r="N58" i="5" s="1"/>
  <c r="H56" i="5"/>
  <c r="B56" i="5"/>
  <c r="A57" i="5" s="1"/>
  <c r="N57" i="5" s="1"/>
  <c r="H55" i="5"/>
  <c r="K55" i="5" s="1"/>
  <c r="B55" i="5"/>
  <c r="A56" i="5" s="1"/>
  <c r="N56" i="5" s="1"/>
  <c r="H54" i="5"/>
  <c r="K54" i="5" s="1"/>
  <c r="B54" i="5"/>
  <c r="A55" i="5" s="1"/>
  <c r="N55" i="5" s="1"/>
  <c r="H53" i="5"/>
  <c r="K53" i="5" s="1"/>
  <c r="B53" i="5"/>
  <c r="A54" i="5" s="1"/>
  <c r="N54" i="5" s="1"/>
  <c r="H52" i="5"/>
  <c r="B52" i="5"/>
  <c r="A53" i="5" s="1"/>
  <c r="N53" i="5" s="1"/>
  <c r="H51" i="5"/>
  <c r="K51" i="5" s="1"/>
  <c r="B51" i="5"/>
  <c r="A52" i="5" s="1"/>
  <c r="N52" i="5" s="1"/>
  <c r="H50" i="5"/>
  <c r="K50" i="5" s="1"/>
  <c r="B50" i="5"/>
  <c r="A51" i="5" s="1"/>
  <c r="N51" i="5" s="1"/>
  <c r="H49" i="5"/>
  <c r="K49" i="5" s="1"/>
  <c r="B49" i="5"/>
  <c r="A50" i="5" s="1"/>
  <c r="N50" i="5" s="1"/>
  <c r="H48" i="5"/>
  <c r="B48" i="5"/>
  <c r="A49" i="5" s="1"/>
  <c r="N49" i="5" s="1"/>
  <c r="H47" i="5"/>
  <c r="K47" i="5" s="1"/>
  <c r="B47" i="5"/>
  <c r="A48" i="5" s="1"/>
  <c r="N48" i="5" s="1"/>
  <c r="H46" i="5"/>
  <c r="K46" i="5" s="1"/>
  <c r="B46" i="5"/>
  <c r="A47" i="5" s="1"/>
  <c r="N47" i="5" s="1"/>
  <c r="H45" i="5"/>
  <c r="K45" i="5" s="1"/>
  <c r="B45" i="5"/>
  <c r="A46" i="5" s="1"/>
  <c r="N46" i="5" s="1"/>
  <c r="H44" i="5"/>
  <c r="B44" i="5"/>
  <c r="A45" i="5" s="1"/>
  <c r="N45" i="5" s="1"/>
  <c r="H43" i="5"/>
  <c r="K43" i="5" s="1"/>
  <c r="B43" i="5"/>
  <c r="A44" i="5" s="1"/>
  <c r="N44" i="5" s="1"/>
  <c r="H42" i="5"/>
  <c r="K42" i="5" s="1"/>
  <c r="B42" i="5"/>
  <c r="A43" i="5" s="1"/>
  <c r="N43" i="5" s="1"/>
  <c r="H41" i="5"/>
  <c r="K41" i="5" s="1"/>
  <c r="B41" i="5"/>
  <c r="A42" i="5" s="1"/>
  <c r="N42" i="5" s="1"/>
  <c r="H40" i="5"/>
  <c r="B40" i="5"/>
  <c r="A41" i="5" s="1"/>
  <c r="N41" i="5" s="1"/>
  <c r="H39" i="5"/>
  <c r="K39" i="5" s="1"/>
  <c r="B39" i="5"/>
  <c r="A40" i="5" s="1"/>
  <c r="N40" i="5" s="1"/>
  <c r="H38" i="5"/>
  <c r="K38" i="5" s="1"/>
  <c r="B38" i="5"/>
  <c r="A39" i="5" s="1"/>
  <c r="N39" i="5" s="1"/>
  <c r="H37" i="5"/>
  <c r="K37" i="5" s="1"/>
  <c r="B37" i="5"/>
  <c r="A38" i="5" s="1"/>
  <c r="N38" i="5" s="1"/>
  <c r="H36" i="5"/>
  <c r="B36" i="5"/>
  <c r="A37" i="5" s="1"/>
  <c r="N37" i="5" s="1"/>
  <c r="H35" i="5"/>
  <c r="K35" i="5" s="1"/>
  <c r="B35" i="5"/>
  <c r="A36" i="5" s="1"/>
  <c r="N36" i="5" s="1"/>
  <c r="H34" i="5"/>
  <c r="K34" i="5" s="1"/>
  <c r="B34" i="5"/>
  <c r="A35" i="5" s="1"/>
  <c r="N35" i="5" s="1"/>
  <c r="H33" i="5"/>
  <c r="K33" i="5" s="1"/>
  <c r="B33" i="5"/>
  <c r="A34" i="5" s="1"/>
  <c r="N34" i="5" s="1"/>
  <c r="H32" i="5"/>
  <c r="B32" i="5"/>
  <c r="A33" i="5" s="1"/>
  <c r="N33" i="5" s="1"/>
  <c r="H31" i="5"/>
  <c r="K31" i="5" s="1"/>
  <c r="B31" i="5"/>
  <c r="A32" i="5" s="1"/>
  <c r="N32" i="5" s="1"/>
  <c r="H30" i="5"/>
  <c r="K30" i="5" s="1"/>
  <c r="B30" i="5"/>
  <c r="A31" i="5" s="1"/>
  <c r="N31" i="5" s="1"/>
  <c r="H29" i="5"/>
  <c r="K29" i="5" s="1"/>
  <c r="B29" i="5"/>
  <c r="A30" i="5" s="1"/>
  <c r="N30" i="5" s="1"/>
  <c r="H28" i="5"/>
  <c r="B28" i="5"/>
  <c r="A29" i="5" s="1"/>
  <c r="N29" i="5" s="1"/>
  <c r="H27" i="5"/>
  <c r="K27" i="5" s="1"/>
  <c r="B27" i="5"/>
  <c r="A28" i="5" s="1"/>
  <c r="N28" i="5" s="1"/>
  <c r="H26" i="5"/>
  <c r="K26" i="5" s="1"/>
  <c r="B26" i="5"/>
  <c r="A27" i="5" s="1"/>
  <c r="N27" i="5" s="1"/>
  <c r="H25" i="5"/>
  <c r="K25" i="5" s="1"/>
  <c r="B25" i="5"/>
  <c r="A26" i="5" s="1"/>
  <c r="N26" i="5" s="1"/>
  <c r="H24" i="5"/>
  <c r="B24" i="5"/>
  <c r="A25" i="5" s="1"/>
  <c r="N25" i="5" s="1"/>
  <c r="H23" i="5"/>
  <c r="K23" i="5" s="1"/>
  <c r="B23" i="5"/>
  <c r="A24" i="5" s="1"/>
  <c r="N24" i="5" s="1"/>
  <c r="H22" i="5"/>
  <c r="K22" i="5" s="1"/>
  <c r="B22" i="5"/>
  <c r="A23" i="5" s="1"/>
  <c r="N23" i="5" s="1"/>
  <c r="H21" i="5"/>
  <c r="K21" i="5" s="1"/>
  <c r="B21" i="5"/>
  <c r="A22" i="5" s="1"/>
  <c r="N22" i="5" s="1"/>
  <c r="H20" i="5"/>
  <c r="B20" i="5"/>
  <c r="A21" i="5" s="1"/>
  <c r="N21" i="5" s="1"/>
  <c r="H19" i="5"/>
  <c r="K19" i="5" s="1"/>
  <c r="B19" i="5"/>
  <c r="A20" i="5" s="1"/>
  <c r="N20" i="5" s="1"/>
  <c r="H18" i="5"/>
  <c r="K18" i="5" s="1"/>
  <c r="B18" i="5"/>
  <c r="A19" i="5" s="1"/>
  <c r="N19" i="5" s="1"/>
  <c r="H17" i="5"/>
  <c r="K17" i="5" s="1"/>
  <c r="B17" i="5"/>
  <c r="A18" i="5" s="1"/>
  <c r="N18" i="5" s="1"/>
  <c r="H16" i="5"/>
  <c r="B16" i="5"/>
  <c r="A17" i="5" s="1"/>
  <c r="N17" i="5" s="1"/>
  <c r="H15" i="5"/>
  <c r="K15" i="5" s="1"/>
  <c r="B15" i="5"/>
  <c r="A16" i="5" s="1"/>
  <c r="N16" i="5" s="1"/>
  <c r="H14" i="5"/>
  <c r="H13" i="5"/>
  <c r="H12" i="5"/>
  <c r="H11" i="5"/>
  <c r="H10" i="5"/>
  <c r="H9" i="5"/>
  <c r="H8" i="5"/>
  <c r="K8" i="5" s="1"/>
  <c r="A8" i="5"/>
  <c r="B8" i="5" s="1"/>
  <c r="A9" i="5" s="1"/>
  <c r="B9" i="5" s="1"/>
  <c r="O9" i="5" s="1"/>
  <c r="F5" i="5"/>
  <c r="B67" i="2"/>
  <c r="G62" i="20" s="1"/>
  <c r="H67" i="2"/>
  <c r="M62" i="20" s="1"/>
  <c r="B61" i="2"/>
  <c r="H61" i="2"/>
  <c r="I61" i="2" s="1"/>
  <c r="N56" i="20" s="1"/>
  <c r="B62" i="2"/>
  <c r="G57" i="20" s="1"/>
  <c r="H62" i="2"/>
  <c r="I62" i="2" s="1"/>
  <c r="N57" i="20" s="1"/>
  <c r="B63" i="2"/>
  <c r="H63" i="2"/>
  <c r="M58" i="20" s="1"/>
  <c r="B64" i="2"/>
  <c r="G59" i="20" s="1"/>
  <c r="H64" i="2"/>
  <c r="B65" i="2"/>
  <c r="H65" i="2"/>
  <c r="M60" i="20" s="1"/>
  <c r="B66" i="2"/>
  <c r="G61" i="20" s="1"/>
  <c r="H66" i="2"/>
  <c r="B29" i="2"/>
  <c r="G24" i="20" s="1"/>
  <c r="H29" i="2"/>
  <c r="M24" i="20" s="1"/>
  <c r="B30" i="2"/>
  <c r="H30" i="2"/>
  <c r="M25" i="20" s="1"/>
  <c r="B31" i="2"/>
  <c r="H31" i="2"/>
  <c r="M26" i="20" s="1"/>
  <c r="B32" i="2"/>
  <c r="H32" i="2"/>
  <c r="M27" i="20" s="1"/>
  <c r="B33" i="2"/>
  <c r="H33" i="2"/>
  <c r="M28" i="20" s="1"/>
  <c r="B34" i="2"/>
  <c r="H34" i="2"/>
  <c r="M29" i="20" s="1"/>
  <c r="B35" i="2"/>
  <c r="G30" i="20" s="1"/>
  <c r="H35" i="2"/>
  <c r="M30" i="20" s="1"/>
  <c r="B36" i="2"/>
  <c r="H36" i="2"/>
  <c r="M31" i="20" s="1"/>
  <c r="B37" i="2"/>
  <c r="H37" i="2"/>
  <c r="M32" i="20" s="1"/>
  <c r="B38" i="2"/>
  <c r="H38" i="2"/>
  <c r="M33" i="20" s="1"/>
  <c r="B39" i="2"/>
  <c r="G34" i="20" s="1"/>
  <c r="H39" i="2"/>
  <c r="B40" i="2"/>
  <c r="H40" i="2"/>
  <c r="M35" i="20" s="1"/>
  <c r="B41" i="2"/>
  <c r="G36" i="20" s="1"/>
  <c r="H41" i="2"/>
  <c r="B42" i="2"/>
  <c r="H42" i="2"/>
  <c r="M37" i="20" s="1"/>
  <c r="B43" i="2"/>
  <c r="H43" i="2"/>
  <c r="M38" i="20" s="1"/>
  <c r="B44" i="2"/>
  <c r="H44" i="2"/>
  <c r="M39" i="20" s="1"/>
  <c r="B45" i="2"/>
  <c r="H45" i="2"/>
  <c r="M40" i="20" s="1"/>
  <c r="B46" i="2"/>
  <c r="H46" i="2"/>
  <c r="M41" i="20" s="1"/>
  <c r="B47" i="2"/>
  <c r="H47" i="2"/>
  <c r="M42" i="20" s="1"/>
  <c r="B48" i="2"/>
  <c r="H48" i="2"/>
  <c r="M43" i="20" s="1"/>
  <c r="B49" i="2"/>
  <c r="G44" i="20" s="1"/>
  <c r="H49" i="2"/>
  <c r="B50" i="2"/>
  <c r="H50" i="2"/>
  <c r="M45" i="20" s="1"/>
  <c r="B51" i="2"/>
  <c r="G46" i="20" s="1"/>
  <c r="H51" i="2"/>
  <c r="M46" i="20" s="1"/>
  <c r="B52" i="2"/>
  <c r="H52" i="2"/>
  <c r="M47" i="20" s="1"/>
  <c r="B53" i="2"/>
  <c r="G48" i="20" s="1"/>
  <c r="H53" i="2"/>
  <c r="B54" i="2"/>
  <c r="H54" i="2"/>
  <c r="M49" i="20" s="1"/>
  <c r="B55" i="2"/>
  <c r="H55" i="2"/>
  <c r="I55" i="2" s="1"/>
  <c r="N50" i="20" s="1"/>
  <c r="B56" i="2"/>
  <c r="H56" i="2"/>
  <c r="M51" i="20" s="1"/>
  <c r="B57" i="2"/>
  <c r="H57" i="2"/>
  <c r="M52" i="20" s="1"/>
  <c r="B58" i="2"/>
  <c r="H58" i="2"/>
  <c r="M53" i="20" s="1"/>
  <c r="B59" i="2"/>
  <c r="H59" i="2"/>
  <c r="M54" i="20" s="1"/>
  <c r="B60" i="2"/>
  <c r="H60" i="2"/>
  <c r="M55" i="20" s="1"/>
  <c r="M10" i="20"/>
  <c r="M11" i="20"/>
  <c r="H17" i="2"/>
  <c r="H18" i="2"/>
  <c r="H19" i="2"/>
  <c r="M14" i="20" s="1"/>
  <c r="H20" i="2"/>
  <c r="H21" i="2"/>
  <c r="I21" i="2" s="1"/>
  <c r="N16" i="20" s="1"/>
  <c r="H22" i="2"/>
  <c r="M17" i="20" s="1"/>
  <c r="H23" i="2"/>
  <c r="M18" i="20" s="1"/>
  <c r="H24" i="2"/>
  <c r="M19" i="20" s="1"/>
  <c r="H25" i="2"/>
  <c r="M20" i="20" s="1"/>
  <c r="H26" i="2"/>
  <c r="M21" i="20" s="1"/>
  <c r="H27" i="2"/>
  <c r="M22" i="20" s="1"/>
  <c r="H28" i="2"/>
  <c r="M23" i="20" s="1"/>
  <c r="M3" i="20"/>
  <c r="J20" i="5" l="1"/>
  <c r="J32" i="5"/>
  <c r="J44" i="5"/>
  <c r="J56" i="5"/>
  <c r="J16" i="5"/>
  <c r="J28" i="5"/>
  <c r="J40" i="5"/>
  <c r="J52" i="5"/>
  <c r="J64" i="5"/>
  <c r="J9" i="5"/>
  <c r="K9" i="5" s="1"/>
  <c r="W26" i="5"/>
  <c r="J24" i="5"/>
  <c r="J36" i="5"/>
  <c r="J48" i="5"/>
  <c r="J60" i="5"/>
  <c r="G185" i="20"/>
  <c r="J10" i="15"/>
  <c r="O185" i="20" s="1"/>
  <c r="A11" i="15"/>
  <c r="G125" i="20"/>
  <c r="A11" i="7"/>
  <c r="J10" i="7"/>
  <c r="O125" i="20" s="1"/>
  <c r="G65" i="20"/>
  <c r="A11" i="6"/>
  <c r="J10" i="6"/>
  <c r="O65" i="20" s="1"/>
  <c r="A37" i="2"/>
  <c r="F32" i="20" s="1"/>
  <c r="G31" i="20"/>
  <c r="A66" i="2"/>
  <c r="F61" i="20" s="1"/>
  <c r="G60" i="20"/>
  <c r="A44" i="2"/>
  <c r="F39" i="20" s="1"/>
  <c r="G38" i="20"/>
  <c r="A35" i="2"/>
  <c r="F30" i="20" s="1"/>
  <c r="G29" i="20"/>
  <c r="A59" i="2"/>
  <c r="F54" i="20" s="1"/>
  <c r="G53" i="20"/>
  <c r="A51" i="2"/>
  <c r="F46" i="20" s="1"/>
  <c r="G45" i="20"/>
  <c r="A58" i="2"/>
  <c r="F53" i="20" s="1"/>
  <c r="G52" i="20"/>
  <c r="A64" i="2"/>
  <c r="F59" i="20" s="1"/>
  <c r="G58" i="20"/>
  <c r="A45" i="2"/>
  <c r="F40" i="20" s="1"/>
  <c r="G39" i="20"/>
  <c r="A60" i="2"/>
  <c r="F55" i="20" s="1"/>
  <c r="G54" i="20"/>
  <c r="A43" i="2"/>
  <c r="F38" i="20" s="1"/>
  <c r="G37" i="20"/>
  <c r="A34" i="2"/>
  <c r="F29" i="20" s="1"/>
  <c r="G28" i="20"/>
  <c r="A49" i="2"/>
  <c r="F44" i="20" s="1"/>
  <c r="G43" i="20"/>
  <c r="A41" i="2"/>
  <c r="F36" i="20" s="1"/>
  <c r="G35" i="20"/>
  <c r="A53" i="2"/>
  <c r="F48" i="20" s="1"/>
  <c r="G47" i="20"/>
  <c r="A57" i="2"/>
  <c r="F52" i="20" s="1"/>
  <c r="G51" i="20"/>
  <c r="A33" i="2"/>
  <c r="F28" i="20" s="1"/>
  <c r="G27" i="20"/>
  <c r="A48" i="2"/>
  <c r="F43" i="20" s="1"/>
  <c r="G42" i="20"/>
  <c r="A62" i="2"/>
  <c r="F57" i="20" s="1"/>
  <c r="G56" i="20"/>
  <c r="A61" i="2"/>
  <c r="F56" i="20" s="1"/>
  <c r="G55" i="20"/>
  <c r="A32" i="2"/>
  <c r="F27" i="20" s="1"/>
  <c r="G26" i="20"/>
  <c r="A56" i="2"/>
  <c r="F51" i="20" s="1"/>
  <c r="G50" i="20"/>
  <c r="A55" i="2"/>
  <c r="F50" i="20" s="1"/>
  <c r="G49" i="20"/>
  <c r="A47" i="2"/>
  <c r="F42" i="20" s="1"/>
  <c r="G41" i="20"/>
  <c r="A39" i="2"/>
  <c r="F34" i="20" s="1"/>
  <c r="G33" i="20"/>
  <c r="A31" i="2"/>
  <c r="F26" i="20" s="1"/>
  <c r="G25" i="20"/>
  <c r="A46" i="2"/>
  <c r="F41" i="20" s="1"/>
  <c r="G40" i="20"/>
  <c r="A38" i="2"/>
  <c r="F33" i="20" s="1"/>
  <c r="G32" i="20"/>
  <c r="K53" i="2"/>
  <c r="P48" i="20" s="1"/>
  <c r="M48" i="20"/>
  <c r="K41" i="2"/>
  <c r="P36" i="20" s="1"/>
  <c r="M36" i="20"/>
  <c r="I57" i="2"/>
  <c r="N52" i="20" s="1"/>
  <c r="I45" i="2"/>
  <c r="N40" i="20" s="1"/>
  <c r="I33" i="2"/>
  <c r="N28" i="20" s="1"/>
  <c r="I12" i="5"/>
  <c r="K16" i="5"/>
  <c r="K20" i="5"/>
  <c r="K24" i="5"/>
  <c r="K28" i="5"/>
  <c r="K32" i="5"/>
  <c r="K36" i="5"/>
  <c r="K40" i="5"/>
  <c r="K44" i="5"/>
  <c r="K48" i="5"/>
  <c r="K52" i="5"/>
  <c r="K56" i="5"/>
  <c r="K60" i="5"/>
  <c r="K64" i="5"/>
  <c r="K12" i="6"/>
  <c r="P67" i="20" s="1"/>
  <c r="I12" i="2"/>
  <c r="N7" i="20" s="1"/>
  <c r="M7" i="20"/>
  <c r="K21" i="2"/>
  <c r="P16" i="20" s="1"/>
  <c r="M16" i="20"/>
  <c r="I8" i="2"/>
  <c r="N3" i="20" s="1"/>
  <c r="I56" i="2"/>
  <c r="N51" i="20" s="1"/>
  <c r="I44" i="2"/>
  <c r="N39" i="20" s="1"/>
  <c r="I32" i="2"/>
  <c r="N27" i="20" s="1"/>
  <c r="I16" i="2"/>
  <c r="N11" i="20" s="1"/>
  <c r="I17" i="5"/>
  <c r="I21" i="5"/>
  <c r="I25" i="5"/>
  <c r="I29" i="5"/>
  <c r="I33" i="5"/>
  <c r="I37" i="5"/>
  <c r="I41" i="5"/>
  <c r="I45" i="5"/>
  <c r="I49" i="5"/>
  <c r="I53" i="5"/>
  <c r="I57" i="5"/>
  <c r="I61" i="5"/>
  <c r="I65" i="5"/>
  <c r="K49" i="2"/>
  <c r="P44" i="20" s="1"/>
  <c r="M44" i="20"/>
  <c r="K66" i="2"/>
  <c r="P61" i="20" s="1"/>
  <c r="M61" i="20"/>
  <c r="I11" i="2"/>
  <c r="N6" i="20" s="1"/>
  <c r="M6" i="20"/>
  <c r="I20" i="2"/>
  <c r="N15" i="20" s="1"/>
  <c r="M15" i="20"/>
  <c r="I67" i="2"/>
  <c r="N62" i="20" s="1"/>
  <c r="I43" i="2"/>
  <c r="N38" i="20" s="1"/>
  <c r="I31" i="2"/>
  <c r="N26" i="20" s="1"/>
  <c r="I15" i="2"/>
  <c r="N10" i="20" s="1"/>
  <c r="J17" i="5"/>
  <c r="J21" i="5"/>
  <c r="J25" i="5"/>
  <c r="J29" i="5"/>
  <c r="J33" i="5"/>
  <c r="J37" i="5"/>
  <c r="J41" i="5"/>
  <c r="J45" i="5"/>
  <c r="J49" i="5"/>
  <c r="J53" i="5"/>
  <c r="J57" i="5"/>
  <c r="J61" i="5"/>
  <c r="J65" i="5"/>
  <c r="K12" i="7"/>
  <c r="P127" i="20" s="1"/>
  <c r="I66" i="2"/>
  <c r="N61" i="20" s="1"/>
  <c r="I54" i="2"/>
  <c r="N49" i="20" s="1"/>
  <c r="I42" i="2"/>
  <c r="N37" i="20" s="1"/>
  <c r="I30" i="2"/>
  <c r="N25" i="20" s="1"/>
  <c r="I8" i="5"/>
  <c r="I13" i="5"/>
  <c r="K39" i="2"/>
  <c r="P34" i="20" s="1"/>
  <c r="M34" i="20"/>
  <c r="I9" i="2"/>
  <c r="N4" i="20" s="1"/>
  <c r="M4" i="20"/>
  <c r="M13" i="20"/>
  <c r="I65" i="2"/>
  <c r="N60" i="20" s="1"/>
  <c r="I53" i="2"/>
  <c r="N48" i="20" s="1"/>
  <c r="I41" i="2"/>
  <c r="N36" i="20" s="1"/>
  <c r="I29" i="2"/>
  <c r="N24" i="20" s="1"/>
  <c r="J8" i="5"/>
  <c r="I18" i="5"/>
  <c r="I22" i="5"/>
  <c r="I26" i="5"/>
  <c r="I30" i="5"/>
  <c r="I34" i="5"/>
  <c r="I38" i="5"/>
  <c r="I42" i="5"/>
  <c r="I46" i="5"/>
  <c r="I50" i="5"/>
  <c r="I54" i="5"/>
  <c r="I58" i="5"/>
  <c r="I62" i="5"/>
  <c r="I66" i="5"/>
  <c r="I10" i="2"/>
  <c r="N5" i="20" s="1"/>
  <c r="M5" i="20"/>
  <c r="I17" i="2"/>
  <c r="N12" i="20" s="1"/>
  <c r="M12" i="20"/>
  <c r="K64" i="2"/>
  <c r="P59" i="20" s="1"/>
  <c r="M59" i="20"/>
  <c r="I64" i="2"/>
  <c r="N59" i="20" s="1"/>
  <c r="I52" i="2"/>
  <c r="N47" i="20" s="1"/>
  <c r="I40" i="2"/>
  <c r="N35" i="20" s="1"/>
  <c r="I28" i="2"/>
  <c r="N23" i="20" s="1"/>
  <c r="I14" i="5"/>
  <c r="J18" i="5"/>
  <c r="J22" i="5"/>
  <c r="J26" i="5"/>
  <c r="J30" i="5"/>
  <c r="J34" i="5"/>
  <c r="J38" i="5"/>
  <c r="J42" i="5"/>
  <c r="J46" i="5"/>
  <c r="J50" i="5"/>
  <c r="J54" i="5"/>
  <c r="J58" i="5"/>
  <c r="J62" i="5"/>
  <c r="J66" i="5"/>
  <c r="K12" i="15"/>
  <c r="P187" i="20" s="1"/>
  <c r="I13" i="2"/>
  <c r="N8" i="20" s="1"/>
  <c r="M8" i="20"/>
  <c r="I63" i="2"/>
  <c r="N58" i="20" s="1"/>
  <c r="I51" i="2"/>
  <c r="N46" i="20" s="1"/>
  <c r="I39" i="2"/>
  <c r="N34" i="20" s="1"/>
  <c r="I27" i="2"/>
  <c r="N22" i="20" s="1"/>
  <c r="I9" i="5"/>
  <c r="I50" i="2"/>
  <c r="N45" i="20" s="1"/>
  <c r="I38" i="2"/>
  <c r="N33" i="20" s="1"/>
  <c r="I26" i="2"/>
  <c r="N21" i="20" s="1"/>
  <c r="I15" i="5"/>
  <c r="I19" i="5"/>
  <c r="I23" i="5"/>
  <c r="I27" i="5"/>
  <c r="I31" i="5"/>
  <c r="I35" i="5"/>
  <c r="I39" i="5"/>
  <c r="I43" i="5"/>
  <c r="I47" i="5"/>
  <c r="I51" i="5"/>
  <c r="I55" i="5"/>
  <c r="I59" i="5"/>
  <c r="I63" i="5"/>
  <c r="I67" i="5"/>
  <c r="I14" i="2"/>
  <c r="N9" i="20" s="1"/>
  <c r="M9" i="20"/>
  <c r="I49" i="2"/>
  <c r="N44" i="20" s="1"/>
  <c r="I37" i="2"/>
  <c r="N32" i="20" s="1"/>
  <c r="I25" i="2"/>
  <c r="N20" i="20" s="1"/>
  <c r="I10" i="5"/>
  <c r="J19" i="5"/>
  <c r="J23" i="5"/>
  <c r="J27" i="5"/>
  <c r="J31" i="5"/>
  <c r="J35" i="5"/>
  <c r="J39" i="5"/>
  <c r="J43" i="5"/>
  <c r="J47" i="5"/>
  <c r="J51" i="5"/>
  <c r="J55" i="5"/>
  <c r="J59" i="5"/>
  <c r="J63" i="5"/>
  <c r="J67" i="5"/>
  <c r="K55" i="2"/>
  <c r="P50" i="20" s="1"/>
  <c r="M50" i="20"/>
  <c r="K62" i="2"/>
  <c r="P57" i="20" s="1"/>
  <c r="M57" i="20"/>
  <c r="I60" i="2"/>
  <c r="N55" i="20" s="1"/>
  <c r="I48" i="2"/>
  <c r="N43" i="20" s="1"/>
  <c r="I36" i="2"/>
  <c r="N31" i="20" s="1"/>
  <c r="I24" i="2"/>
  <c r="N19" i="20" s="1"/>
  <c r="I59" i="2"/>
  <c r="N54" i="20" s="1"/>
  <c r="I47" i="2"/>
  <c r="N42" i="20" s="1"/>
  <c r="I35" i="2"/>
  <c r="N30" i="20" s="1"/>
  <c r="I23" i="2"/>
  <c r="N18" i="20" s="1"/>
  <c r="I11" i="5"/>
  <c r="I16" i="5"/>
  <c r="I20" i="5"/>
  <c r="I24" i="5"/>
  <c r="I28" i="5"/>
  <c r="I32" i="5"/>
  <c r="I36" i="5"/>
  <c r="I40" i="5"/>
  <c r="I44" i="5"/>
  <c r="I48" i="5"/>
  <c r="I52" i="5"/>
  <c r="I56" i="5"/>
  <c r="I60" i="5"/>
  <c r="I64" i="5"/>
  <c r="K61" i="2"/>
  <c r="P56" i="20" s="1"/>
  <c r="M56" i="20"/>
  <c r="I58" i="2"/>
  <c r="N53" i="20" s="1"/>
  <c r="I46" i="2"/>
  <c r="N41" i="20" s="1"/>
  <c r="I34" i="2"/>
  <c r="N29" i="20" s="1"/>
  <c r="I22" i="2"/>
  <c r="N17" i="20" s="1"/>
  <c r="I19" i="2"/>
  <c r="N14" i="20" s="1"/>
  <c r="I18" i="2"/>
  <c r="K51" i="2"/>
  <c r="P46" i="20" s="1"/>
  <c r="K46" i="2"/>
  <c r="P41" i="20" s="1"/>
  <c r="K45" i="2"/>
  <c r="P40" i="20" s="1"/>
  <c r="K42" i="2"/>
  <c r="P37" i="20" s="1"/>
  <c r="K37" i="2"/>
  <c r="P32" i="20" s="1"/>
  <c r="K63" i="2"/>
  <c r="P58" i="20" s="1"/>
  <c r="K30" i="2"/>
  <c r="P25" i="20" s="1"/>
  <c r="K60" i="2"/>
  <c r="P55" i="20" s="1"/>
  <c r="K25" i="2"/>
  <c r="P20" i="20" s="1"/>
  <c r="K34" i="2"/>
  <c r="P29" i="20" s="1"/>
  <c r="K57" i="2"/>
  <c r="P52" i="20" s="1"/>
  <c r="K54" i="2"/>
  <c r="P49" i="20" s="1"/>
  <c r="K65" i="2"/>
  <c r="P60" i="20" s="1"/>
  <c r="K29" i="2"/>
  <c r="P24" i="20" s="1"/>
  <c r="K52" i="2"/>
  <c r="P47" i="20" s="1"/>
  <c r="K40" i="2"/>
  <c r="P35" i="20" s="1"/>
  <c r="K28" i="2"/>
  <c r="P23" i="20" s="1"/>
  <c r="K27" i="2"/>
  <c r="P22" i="20" s="1"/>
  <c r="K50" i="2"/>
  <c r="P45" i="20" s="1"/>
  <c r="K38" i="2"/>
  <c r="P33" i="20" s="1"/>
  <c r="K26" i="2"/>
  <c r="P21" i="20" s="1"/>
  <c r="K48" i="2"/>
  <c r="P43" i="20" s="1"/>
  <c r="K36" i="2"/>
  <c r="P31" i="20" s="1"/>
  <c r="K24" i="2"/>
  <c r="P19" i="20" s="1"/>
  <c r="K59" i="2"/>
  <c r="P54" i="20" s="1"/>
  <c r="K47" i="2"/>
  <c r="P42" i="20" s="1"/>
  <c r="K35" i="2"/>
  <c r="P30" i="20" s="1"/>
  <c r="K23" i="2"/>
  <c r="P18" i="20" s="1"/>
  <c r="K58" i="2"/>
  <c r="P53" i="20" s="1"/>
  <c r="K33" i="2"/>
  <c r="P28" i="20" s="1"/>
  <c r="K56" i="2"/>
  <c r="P51" i="20" s="1"/>
  <c r="K44" i="2"/>
  <c r="P39" i="20" s="1"/>
  <c r="K32" i="2"/>
  <c r="P27" i="20" s="1"/>
  <c r="K8" i="2"/>
  <c r="P3" i="20" s="1"/>
  <c r="K22" i="2"/>
  <c r="P17" i="20" s="1"/>
  <c r="K67" i="2"/>
  <c r="P62" i="20" s="1"/>
  <c r="K43" i="2"/>
  <c r="P38" i="20" s="1"/>
  <c r="K31" i="2"/>
  <c r="P26" i="20" s="1"/>
  <c r="AF43" i="5"/>
  <c r="AG33" i="5"/>
  <c r="W51" i="5"/>
  <c r="X55" i="5"/>
  <c r="X44" i="5"/>
  <c r="W63" i="5"/>
  <c r="AG62" i="5"/>
  <c r="X22" i="5"/>
  <c r="X32" i="5"/>
  <c r="W43" i="5"/>
  <c r="X50" i="5"/>
  <c r="W57" i="5"/>
  <c r="AG20" i="5"/>
  <c r="AF39" i="5"/>
  <c r="AG46" i="5"/>
  <c r="AG44" i="5"/>
  <c r="W38" i="5"/>
  <c r="X38" i="5"/>
  <c r="W45" i="5"/>
  <c r="AG56" i="5"/>
  <c r="AF63" i="5"/>
  <c r="AG34" i="5"/>
  <c r="AG58" i="5"/>
  <c r="AF27" i="5"/>
  <c r="X64" i="5"/>
  <c r="X57" i="5"/>
  <c r="W21" i="5"/>
  <c r="W27" i="5"/>
  <c r="X33" i="5"/>
  <c r="W55" i="5"/>
  <c r="X67" i="5"/>
  <c r="AG21" i="5"/>
  <c r="AF31" i="5"/>
  <c r="AG50" i="5"/>
  <c r="W31" i="5"/>
  <c r="X43" i="5"/>
  <c r="X52" i="5"/>
  <c r="W58" i="5"/>
  <c r="AG28" i="5"/>
  <c r="AF38" i="5"/>
  <c r="AF57" i="5"/>
  <c r="X21" i="5"/>
  <c r="W19" i="5"/>
  <c r="X31" i="5"/>
  <c r="X40" i="5"/>
  <c r="W46" i="5"/>
  <c r="X58" i="5"/>
  <c r="AF19" i="5"/>
  <c r="AG38" i="5"/>
  <c r="AG57" i="5"/>
  <c r="AF67" i="5"/>
  <c r="X19" i="5"/>
  <c r="X28" i="5"/>
  <c r="W34" i="5"/>
  <c r="X46" i="5"/>
  <c r="W62" i="5"/>
  <c r="AG22" i="5"/>
  <c r="AG32" i="5"/>
  <c r="AF51" i="5"/>
  <c r="X16" i="5"/>
  <c r="W22" i="5"/>
  <c r="X34" i="5"/>
  <c r="W50" i="5"/>
  <c r="X56" i="5"/>
  <c r="X62" i="5"/>
  <c r="AG16" i="5"/>
  <c r="AF26" i="5"/>
  <c r="AF45" i="5"/>
  <c r="AG64" i="5"/>
  <c r="AG26" i="5"/>
  <c r="AG45" i="5"/>
  <c r="AF55" i="5"/>
  <c r="W9" i="5"/>
  <c r="AF9" i="5"/>
  <c r="X20" i="5"/>
  <c r="X26" i="5"/>
  <c r="AF33" i="5"/>
  <c r="AG52" i="5"/>
  <c r="AF62" i="5"/>
  <c r="W33" i="5"/>
  <c r="W39" i="5"/>
  <c r="X45" i="5"/>
  <c r="W67" i="5"/>
  <c r="AF21" i="5"/>
  <c r="AG40" i="5"/>
  <c r="AF50" i="5"/>
  <c r="W8" i="5"/>
  <c r="X15" i="5"/>
  <c r="W20" i="5"/>
  <c r="X27" i="5"/>
  <c r="W32" i="5"/>
  <c r="X39" i="5"/>
  <c r="W44" i="5"/>
  <c r="X51" i="5"/>
  <c r="W56" i="5"/>
  <c r="X63" i="5"/>
  <c r="AF8" i="5"/>
  <c r="AG15" i="5"/>
  <c r="AF20" i="5"/>
  <c r="AG27" i="5"/>
  <c r="AF32" i="5"/>
  <c r="AG39" i="5"/>
  <c r="AF44" i="5"/>
  <c r="AG51" i="5"/>
  <c r="AF56" i="5"/>
  <c r="AG63" i="5"/>
  <c r="W49" i="5"/>
  <c r="W18" i="5"/>
  <c r="X25" i="5"/>
  <c r="W30" i="5"/>
  <c r="X37" i="5"/>
  <c r="W42" i="5"/>
  <c r="X49" i="5"/>
  <c r="W54" i="5"/>
  <c r="X61" i="5"/>
  <c r="W66" i="5"/>
  <c r="AF18" i="5"/>
  <c r="AG25" i="5"/>
  <c r="AF30" i="5"/>
  <c r="AG37" i="5"/>
  <c r="AF42" i="5"/>
  <c r="AG49" i="5"/>
  <c r="AF54" i="5"/>
  <c r="AG61" i="5"/>
  <c r="AF66" i="5"/>
  <c r="X9" i="5"/>
  <c r="W25" i="5"/>
  <c r="W37" i="5"/>
  <c r="AF25" i="5"/>
  <c r="AF49" i="5"/>
  <c r="X18" i="5"/>
  <c r="W23" i="5"/>
  <c r="X30" i="5"/>
  <c r="W35" i="5"/>
  <c r="X42" i="5"/>
  <c r="W47" i="5"/>
  <c r="X54" i="5"/>
  <c r="W59" i="5"/>
  <c r="X66" i="5"/>
  <c r="AG18" i="5"/>
  <c r="AF23" i="5"/>
  <c r="AG30" i="5"/>
  <c r="AF35" i="5"/>
  <c r="AG42" i="5"/>
  <c r="AF47" i="5"/>
  <c r="AG54" i="5"/>
  <c r="AF59" i="5"/>
  <c r="AG66" i="5"/>
  <c r="X8" i="5"/>
  <c r="W61" i="5"/>
  <c r="AG8" i="5"/>
  <c r="AF37" i="5"/>
  <c r="AF61" i="5"/>
  <c r="W16" i="5"/>
  <c r="X23" i="5"/>
  <c r="W28" i="5"/>
  <c r="X35" i="5"/>
  <c r="W40" i="5"/>
  <c r="X47" i="5"/>
  <c r="W52" i="5"/>
  <c r="X59" i="5"/>
  <c r="W64" i="5"/>
  <c r="AF16" i="5"/>
  <c r="AG23" i="5"/>
  <c r="AF28" i="5"/>
  <c r="AG35" i="5"/>
  <c r="AF40" i="5"/>
  <c r="AG47" i="5"/>
  <c r="AF52" i="5"/>
  <c r="AG59" i="5"/>
  <c r="AF64" i="5"/>
  <c r="AG9" i="5"/>
  <c r="W24" i="5"/>
  <c r="W36" i="5"/>
  <c r="W48" i="5"/>
  <c r="W60" i="5"/>
  <c r="AG19" i="5"/>
  <c r="AF24" i="5"/>
  <c r="AG31" i="5"/>
  <c r="AF36" i="5"/>
  <c r="AG43" i="5"/>
  <c r="AF48" i="5"/>
  <c r="AG55" i="5"/>
  <c r="AF60" i="5"/>
  <c r="AG67" i="5"/>
  <c r="W17" i="5"/>
  <c r="X24" i="5"/>
  <c r="W29" i="5"/>
  <c r="X36" i="5"/>
  <c r="W41" i="5"/>
  <c r="X48" i="5"/>
  <c r="W53" i="5"/>
  <c r="X60" i="5"/>
  <c r="W65" i="5"/>
  <c r="AF17" i="5"/>
  <c r="AG24" i="5"/>
  <c r="AF29" i="5"/>
  <c r="AG36" i="5"/>
  <c r="AF41" i="5"/>
  <c r="AG48" i="5"/>
  <c r="AF53" i="5"/>
  <c r="AG60" i="5"/>
  <c r="AF65" i="5"/>
  <c r="X17" i="5"/>
  <c r="X29" i="5"/>
  <c r="X41" i="5"/>
  <c r="X53" i="5"/>
  <c r="X65" i="5"/>
  <c r="AG17" i="5"/>
  <c r="AF22" i="5"/>
  <c r="AG29" i="5"/>
  <c r="AF34" i="5"/>
  <c r="AG41" i="5"/>
  <c r="AF46" i="5"/>
  <c r="AG53" i="5"/>
  <c r="AF58" i="5"/>
  <c r="AG65" i="5"/>
  <c r="J56" i="2"/>
  <c r="O51" i="20" s="1"/>
  <c r="J32" i="2"/>
  <c r="O27" i="20" s="1"/>
  <c r="J33" i="2"/>
  <c r="O28" i="20" s="1"/>
  <c r="J43" i="2"/>
  <c r="O38" i="20" s="1"/>
  <c r="J45" i="2"/>
  <c r="O40" i="20" s="1"/>
  <c r="J44" i="2"/>
  <c r="O39" i="20" s="1"/>
  <c r="J39" i="2"/>
  <c r="O34" i="20" s="1"/>
  <c r="A36" i="2"/>
  <c r="J37" i="2"/>
  <c r="O32" i="20" s="1"/>
  <c r="O21" i="5"/>
  <c r="O45" i="5"/>
  <c r="O27" i="5"/>
  <c r="O51" i="5"/>
  <c r="N8" i="5"/>
  <c r="O33" i="5"/>
  <c r="O56" i="5"/>
  <c r="O8" i="5"/>
  <c r="O57" i="5"/>
  <c r="O15" i="5"/>
  <c r="O39" i="5"/>
  <c r="O63" i="5"/>
  <c r="O32" i="5"/>
  <c r="O38" i="5"/>
  <c r="O62" i="5"/>
  <c r="N9" i="5"/>
  <c r="O50" i="5"/>
  <c r="O16" i="5"/>
  <c r="O22" i="5"/>
  <c r="O28" i="5"/>
  <c r="O34" i="5"/>
  <c r="O40" i="5"/>
  <c r="O46" i="5"/>
  <c r="O52" i="5"/>
  <c r="O58" i="5"/>
  <c r="O64" i="5"/>
  <c r="O17" i="5"/>
  <c r="O23" i="5"/>
  <c r="O29" i="5"/>
  <c r="O35" i="5"/>
  <c r="O41" i="5"/>
  <c r="O47" i="5"/>
  <c r="O53" i="5"/>
  <c r="O59" i="5"/>
  <c r="O65" i="5"/>
  <c r="O44" i="5"/>
  <c r="O18" i="5"/>
  <c r="O24" i="5"/>
  <c r="O30" i="5"/>
  <c r="O36" i="5"/>
  <c r="O42" i="5"/>
  <c r="O48" i="5"/>
  <c r="O54" i="5"/>
  <c r="O60" i="5"/>
  <c r="O66" i="5"/>
  <c r="O26" i="5"/>
  <c r="O20" i="5"/>
  <c r="O19" i="5"/>
  <c r="O25" i="5"/>
  <c r="O31" i="5"/>
  <c r="O37" i="5"/>
  <c r="O43" i="5"/>
  <c r="O49" i="5"/>
  <c r="O55" i="5"/>
  <c r="O61" i="5"/>
  <c r="A10" i="5"/>
  <c r="J60" i="2"/>
  <c r="O55" i="20" s="1"/>
  <c r="J48" i="2"/>
  <c r="O43" i="20" s="1"/>
  <c r="A50" i="2"/>
  <c r="J46" i="2"/>
  <c r="O41" i="20" s="1"/>
  <c r="A52" i="2"/>
  <c r="A40" i="2"/>
  <c r="A54" i="2"/>
  <c r="A42" i="2"/>
  <c r="A30" i="2"/>
  <c r="J62" i="2"/>
  <c r="O57" i="20" s="1"/>
  <c r="A67" i="2"/>
  <c r="A65" i="2"/>
  <c r="A63" i="2"/>
  <c r="J31" i="2" l="1"/>
  <c r="O26" i="20" s="1"/>
  <c r="J66" i="2"/>
  <c r="O61" i="20" s="1"/>
  <c r="J61" i="2"/>
  <c r="O56" i="20" s="1"/>
  <c r="B11" i="15"/>
  <c r="F186" i="20"/>
  <c r="B11" i="7"/>
  <c r="F126" i="20"/>
  <c r="B11" i="6"/>
  <c r="F66" i="20"/>
  <c r="J59" i="2"/>
  <c r="O54" i="20" s="1"/>
  <c r="J58" i="2"/>
  <c r="O53" i="20" s="1"/>
  <c r="J38" i="2"/>
  <c r="O33" i="20" s="1"/>
  <c r="J49" i="2"/>
  <c r="O44" i="20" s="1"/>
  <c r="J57" i="2"/>
  <c r="O52" i="20" s="1"/>
  <c r="J50" i="2"/>
  <c r="O45" i="20" s="1"/>
  <c r="F45" i="20"/>
  <c r="J36" i="2"/>
  <c r="O31" i="20" s="1"/>
  <c r="F31" i="20"/>
  <c r="J64" i="2"/>
  <c r="O59" i="20" s="1"/>
  <c r="J47" i="2"/>
  <c r="O42" i="20" s="1"/>
  <c r="J52" i="2"/>
  <c r="O47" i="20" s="1"/>
  <c r="F47" i="20"/>
  <c r="J67" i="2"/>
  <c r="O62" i="20" s="1"/>
  <c r="F62" i="20"/>
  <c r="J63" i="2"/>
  <c r="O58" i="20" s="1"/>
  <c r="F58" i="20"/>
  <c r="J65" i="2"/>
  <c r="O60" i="20" s="1"/>
  <c r="F60" i="20"/>
  <c r="J53" i="2"/>
  <c r="O48" i="20" s="1"/>
  <c r="J30" i="2"/>
  <c r="O25" i="20" s="1"/>
  <c r="F25" i="20"/>
  <c r="J42" i="2"/>
  <c r="O37" i="20" s="1"/>
  <c r="F37" i="20"/>
  <c r="J54" i="2"/>
  <c r="O49" i="20" s="1"/>
  <c r="F49" i="20"/>
  <c r="J41" i="2"/>
  <c r="O36" i="20" s="1"/>
  <c r="J34" i="2"/>
  <c r="O29" i="20" s="1"/>
  <c r="J55" i="2"/>
  <c r="O50" i="20" s="1"/>
  <c r="J51" i="2"/>
  <c r="O46" i="20" s="1"/>
  <c r="J40" i="2"/>
  <c r="O35" i="20" s="1"/>
  <c r="F35" i="20"/>
  <c r="J35" i="2"/>
  <c r="O30" i="20" s="1"/>
  <c r="K2" i="2"/>
  <c r="N13" i="20"/>
  <c r="K13" i="6"/>
  <c r="P68" i="20" s="1"/>
  <c r="I68" i="5"/>
  <c r="G68" i="5" s="1"/>
  <c r="K4" i="5" s="1"/>
  <c r="K2" i="5"/>
  <c r="K13" i="7"/>
  <c r="P128" i="20" s="1"/>
  <c r="K13" i="15"/>
  <c r="P188" i="20" s="1"/>
  <c r="I68" i="2"/>
  <c r="N10" i="5"/>
  <c r="AF10" i="5"/>
  <c r="W10" i="5"/>
  <c r="B10" i="5"/>
  <c r="J10" i="5" s="1"/>
  <c r="K10" i="5" s="1"/>
  <c r="G186" i="20" l="1"/>
  <c r="J11" i="15"/>
  <c r="O186" i="20" s="1"/>
  <c r="A12" i="15"/>
  <c r="G126" i="20"/>
  <c r="A12" i="7"/>
  <c r="J11" i="7"/>
  <c r="O126" i="20" s="1"/>
  <c r="G66" i="20"/>
  <c r="A12" i="6"/>
  <c r="J11" i="6"/>
  <c r="O66" i="20" s="1"/>
  <c r="K14" i="15"/>
  <c r="P189" i="20" s="1"/>
  <c r="K14" i="6"/>
  <c r="P69" i="20" s="1"/>
  <c r="K14" i="7"/>
  <c r="P129" i="20" s="1"/>
  <c r="C3" i="20"/>
  <c r="G29" i="19"/>
  <c r="G28" i="19" s="1"/>
  <c r="E3" i="20"/>
  <c r="O10" i="5"/>
  <c r="X10" i="5"/>
  <c r="AG10" i="5"/>
  <c r="A11" i="5"/>
  <c r="B12" i="15" l="1"/>
  <c r="F187" i="20"/>
  <c r="B12" i="7"/>
  <c r="F127" i="20"/>
  <c r="B12" i="6"/>
  <c r="F67" i="20"/>
  <c r="K15" i="15"/>
  <c r="P190" i="20" s="1"/>
  <c r="K15" i="6"/>
  <c r="P70" i="20" s="1"/>
  <c r="K15" i="7"/>
  <c r="P130" i="20" s="1"/>
  <c r="N11" i="5"/>
  <c r="AF11" i="5"/>
  <c r="W11" i="5"/>
  <c r="B11" i="5"/>
  <c r="J11" i="5" s="1"/>
  <c r="K11" i="5" s="1"/>
  <c r="F5" i="2"/>
  <c r="B21" i="2"/>
  <c r="G16" i="20" s="1"/>
  <c r="B22" i="2"/>
  <c r="G17" i="20" s="1"/>
  <c r="B23" i="2"/>
  <c r="G18" i="20" s="1"/>
  <c r="B24" i="2"/>
  <c r="G19" i="20" s="1"/>
  <c r="B25" i="2"/>
  <c r="G20" i="20" s="1"/>
  <c r="B26" i="2"/>
  <c r="G21" i="20" s="1"/>
  <c r="B27" i="2"/>
  <c r="G22" i="20" s="1"/>
  <c r="B28" i="2"/>
  <c r="G23" i="20" s="1"/>
  <c r="A8" i="2"/>
  <c r="G187" i="20" l="1"/>
  <c r="J12" i="15"/>
  <c r="O187" i="20" s="1"/>
  <c r="A13" i="15"/>
  <c r="G127" i="20"/>
  <c r="A13" i="7"/>
  <c r="J12" i="7"/>
  <c r="O127" i="20" s="1"/>
  <c r="G67" i="20"/>
  <c r="J12" i="6"/>
  <c r="O67" i="20" s="1"/>
  <c r="A13" i="6"/>
  <c r="B8" i="2"/>
  <c r="G3" i="20" s="1"/>
  <c r="F3" i="20"/>
  <c r="C29" i="19"/>
  <c r="B3" i="20"/>
  <c r="K16" i="6"/>
  <c r="P71" i="20" s="1"/>
  <c r="K16" i="7"/>
  <c r="P131" i="20" s="1"/>
  <c r="K16" i="15"/>
  <c r="P191" i="20" s="1"/>
  <c r="AG11" i="5"/>
  <c r="X11" i="5"/>
  <c r="O11" i="5"/>
  <c r="A12" i="5"/>
  <c r="A29" i="2"/>
  <c r="A27" i="2"/>
  <c r="A25" i="2"/>
  <c r="A28" i="2"/>
  <c r="A26" i="2"/>
  <c r="A24" i="2"/>
  <c r="A23" i="2"/>
  <c r="A22" i="2"/>
  <c r="B13" i="15" l="1"/>
  <c r="F188" i="20"/>
  <c r="J8" i="2"/>
  <c r="O3" i="20" s="1"/>
  <c r="A9" i="2"/>
  <c r="F4" i="20" s="1"/>
  <c r="B13" i="7"/>
  <c r="F128" i="20"/>
  <c r="B13" i="6"/>
  <c r="F68" i="20"/>
  <c r="J28" i="2"/>
  <c r="O23" i="20" s="1"/>
  <c r="F23" i="20"/>
  <c r="J27" i="2"/>
  <c r="O22" i="20" s="1"/>
  <c r="F22" i="20"/>
  <c r="B9" i="2"/>
  <c r="G4" i="20" s="1"/>
  <c r="J23" i="2"/>
  <c r="O18" i="20" s="1"/>
  <c r="F18" i="20"/>
  <c r="J25" i="2"/>
  <c r="O20" i="20" s="1"/>
  <c r="F20" i="20"/>
  <c r="J29" i="2"/>
  <c r="O24" i="20" s="1"/>
  <c r="F24" i="20"/>
  <c r="J22" i="2"/>
  <c r="O17" i="20" s="1"/>
  <c r="F17" i="20"/>
  <c r="B62" i="20"/>
  <c r="B21" i="20"/>
  <c r="B18" i="20"/>
  <c r="B15" i="20"/>
  <c r="B60" i="20"/>
  <c r="B12" i="20"/>
  <c r="B57" i="20"/>
  <c r="B9" i="20"/>
  <c r="B54" i="20"/>
  <c r="B6" i="20"/>
  <c r="B24" i="20"/>
  <c r="B51" i="20"/>
  <c r="B48" i="20"/>
  <c r="B45" i="20"/>
  <c r="B27" i="20"/>
  <c r="B42" i="20"/>
  <c r="B39" i="20"/>
  <c r="B36" i="20"/>
  <c r="B33" i="20"/>
  <c r="B30" i="20"/>
  <c r="B46" i="20"/>
  <c r="B35" i="20"/>
  <c r="B49" i="20"/>
  <c r="B38" i="20"/>
  <c r="B4" i="20"/>
  <c r="B55" i="20"/>
  <c r="B7" i="20"/>
  <c r="B44" i="20"/>
  <c r="B61" i="20"/>
  <c r="B52" i="20"/>
  <c r="B5" i="20"/>
  <c r="B56" i="20"/>
  <c r="B22" i="20"/>
  <c r="B20" i="20"/>
  <c r="B26" i="20"/>
  <c r="B41" i="20"/>
  <c r="B58" i="20"/>
  <c r="B10" i="20"/>
  <c r="B47" i="20"/>
  <c r="B13" i="20"/>
  <c r="B50" i="20"/>
  <c r="B53" i="20"/>
  <c r="B59" i="20"/>
  <c r="B25" i="20"/>
  <c r="B17" i="20"/>
  <c r="B19" i="20"/>
  <c r="B14" i="20"/>
  <c r="B16" i="20"/>
  <c r="B8" i="20"/>
  <c r="B11" i="20"/>
  <c r="B31" i="20"/>
  <c r="B34" i="20"/>
  <c r="B43" i="20"/>
  <c r="B28" i="20"/>
  <c r="B37" i="20"/>
  <c r="B29" i="20"/>
  <c r="B23" i="20"/>
  <c r="B32" i="20"/>
  <c r="B40" i="20"/>
  <c r="J24" i="2"/>
  <c r="O19" i="20" s="1"/>
  <c r="F19" i="20"/>
  <c r="J26" i="2"/>
  <c r="O21" i="20" s="1"/>
  <c r="F21" i="20"/>
  <c r="K18" i="2"/>
  <c r="P13" i="20" s="1"/>
  <c r="K17" i="6"/>
  <c r="P72" i="20" s="1"/>
  <c r="K17" i="7"/>
  <c r="P132" i="20" s="1"/>
  <c r="AF12" i="5"/>
  <c r="W12" i="5"/>
  <c r="N12" i="5"/>
  <c r="B12" i="5"/>
  <c r="J12" i="5" s="1"/>
  <c r="K12" i="5" s="1"/>
  <c r="A10" i="2"/>
  <c r="J9" i="2"/>
  <c r="G188" i="20" l="1"/>
  <c r="A14" i="15"/>
  <c r="J13" i="15"/>
  <c r="O188" i="20" s="1"/>
  <c r="G128" i="20"/>
  <c r="J13" i="7"/>
  <c r="O128" i="20" s="1"/>
  <c r="A14" i="7"/>
  <c r="G68" i="20"/>
  <c r="J13" i="6"/>
  <c r="O68" i="20" s="1"/>
  <c r="A14" i="6"/>
  <c r="B10" i="2"/>
  <c r="G5" i="20" s="1"/>
  <c r="F5" i="20"/>
  <c r="K9" i="2"/>
  <c r="P4" i="20" s="1"/>
  <c r="O4" i="20"/>
  <c r="K18" i="6"/>
  <c r="P73" i="20" s="1"/>
  <c r="K18" i="7"/>
  <c r="P133" i="20" s="1"/>
  <c r="K18" i="15"/>
  <c r="P193" i="20" s="1"/>
  <c r="AG12" i="5"/>
  <c r="X12" i="5"/>
  <c r="O12" i="5"/>
  <c r="A13" i="5"/>
  <c r="A11" i="2"/>
  <c r="B14" i="15" l="1"/>
  <c r="F189" i="20"/>
  <c r="J10" i="2"/>
  <c r="O5" i="20" s="1"/>
  <c r="B14" i="7"/>
  <c r="F129" i="20"/>
  <c r="B14" i="6"/>
  <c r="F69" i="20"/>
  <c r="B11" i="2"/>
  <c r="G6" i="20" s="1"/>
  <c r="F6" i="20"/>
  <c r="K19" i="7"/>
  <c r="P134" i="20" s="1"/>
  <c r="K19" i="15"/>
  <c r="P194" i="20" s="1"/>
  <c r="K10" i="2"/>
  <c r="P5" i="20" s="1"/>
  <c r="K19" i="6"/>
  <c r="P74" i="20" s="1"/>
  <c r="AF13" i="5"/>
  <c r="W13" i="5"/>
  <c r="N13" i="5"/>
  <c r="B13" i="5"/>
  <c r="J13" i="5" s="1"/>
  <c r="K13" i="5" s="1"/>
  <c r="J11" i="2" l="1"/>
  <c r="A12" i="2"/>
  <c r="F7" i="20" s="1"/>
  <c r="G189" i="20"/>
  <c r="J14" i="15"/>
  <c r="O189" i="20" s="1"/>
  <c r="A15" i="15"/>
  <c r="G129" i="20"/>
  <c r="A15" i="7"/>
  <c r="J14" i="7"/>
  <c r="O129" i="20" s="1"/>
  <c r="G69" i="20"/>
  <c r="A15" i="6"/>
  <c r="J14" i="6"/>
  <c r="O69" i="20" s="1"/>
  <c r="B12" i="2"/>
  <c r="G7" i="20" s="1"/>
  <c r="K20" i="7"/>
  <c r="P135" i="20" s="1"/>
  <c r="K21" i="7"/>
  <c r="P136" i="20" s="1"/>
  <c r="K11" i="2"/>
  <c r="P6" i="20" s="1"/>
  <c r="O6" i="20"/>
  <c r="K20" i="15"/>
  <c r="P195" i="20" s="1"/>
  <c r="K20" i="6"/>
  <c r="P75" i="20" s="1"/>
  <c r="K21" i="6"/>
  <c r="P76" i="20" s="1"/>
  <c r="AG13" i="5"/>
  <c r="X13" i="5"/>
  <c r="O13" i="5"/>
  <c r="A14" i="5"/>
  <c r="B15" i="15" l="1"/>
  <c r="F190" i="20"/>
  <c r="J12" i="2"/>
  <c r="O7" i="20" s="1"/>
  <c r="A13" i="2"/>
  <c r="K68" i="7"/>
  <c r="B15" i="7"/>
  <c r="F130" i="20"/>
  <c r="K3" i="7"/>
  <c r="D123" i="20" s="1"/>
  <c r="B15" i="6"/>
  <c r="F70" i="20"/>
  <c r="B13" i="2"/>
  <c r="G8" i="20" s="1"/>
  <c r="F8" i="20"/>
  <c r="K3" i="6"/>
  <c r="H30" i="19" s="1"/>
  <c r="K68" i="6"/>
  <c r="K12" i="2"/>
  <c r="P7" i="20" s="1"/>
  <c r="K21" i="15"/>
  <c r="P196" i="20" s="1"/>
  <c r="AF14" i="5"/>
  <c r="W14" i="5"/>
  <c r="B14" i="5"/>
  <c r="J14" i="5" s="1"/>
  <c r="K14" i="5" s="1"/>
  <c r="K3" i="5" s="1"/>
  <c r="N14" i="5"/>
  <c r="H31" i="19" l="1"/>
  <c r="J13" i="2"/>
  <c r="A14" i="2"/>
  <c r="F9" i="20" s="1"/>
  <c r="G190" i="20"/>
  <c r="A16" i="15"/>
  <c r="J15" i="15"/>
  <c r="O190" i="20" s="1"/>
  <c r="G130" i="20"/>
  <c r="A16" i="7"/>
  <c r="J15" i="7"/>
  <c r="O130" i="20" s="1"/>
  <c r="G70" i="20"/>
  <c r="J15" i="6"/>
  <c r="O70" i="20" s="1"/>
  <c r="A16" i="6"/>
  <c r="B14" i="2"/>
  <c r="G9" i="20" s="1"/>
  <c r="K22" i="15"/>
  <c r="P197" i="20" s="1"/>
  <c r="K13" i="2"/>
  <c r="P8" i="20" s="1"/>
  <c r="O8" i="20"/>
  <c r="AG14" i="5"/>
  <c r="X14" i="5"/>
  <c r="O14" i="5"/>
  <c r="A15" i="5"/>
  <c r="J15" i="5" s="1"/>
  <c r="A15" i="2"/>
  <c r="J14" i="2"/>
  <c r="B16" i="15" l="1"/>
  <c r="F191" i="20"/>
  <c r="B16" i="7"/>
  <c r="F131" i="20"/>
  <c r="B16" i="6"/>
  <c r="F71" i="20"/>
  <c r="F10" i="20"/>
  <c r="B15" i="2"/>
  <c r="K14" i="2"/>
  <c r="O9" i="20"/>
  <c r="K23" i="15"/>
  <c r="P198" i="20" s="1"/>
  <c r="W15" i="5"/>
  <c r="AF15" i="5"/>
  <c r="N15" i="5"/>
  <c r="K68" i="5"/>
  <c r="G191" i="20" l="1"/>
  <c r="J16" i="15"/>
  <c r="O191" i="20" s="1"/>
  <c r="A17" i="15"/>
  <c r="G131" i="20"/>
  <c r="A17" i="7"/>
  <c r="J16" i="7"/>
  <c r="O131" i="20" s="1"/>
  <c r="G71" i="20"/>
  <c r="J16" i="6"/>
  <c r="O71" i="20" s="1"/>
  <c r="A17" i="6"/>
  <c r="G10" i="20"/>
  <c r="A16" i="2"/>
  <c r="J15" i="2"/>
  <c r="K24" i="15"/>
  <c r="P199" i="20" s="1"/>
  <c r="P9" i="20"/>
  <c r="B17" i="15" l="1"/>
  <c r="F192" i="20"/>
  <c r="B17" i="7"/>
  <c r="F132" i="20"/>
  <c r="B17" i="6"/>
  <c r="F72" i="20"/>
  <c r="K15" i="2"/>
  <c r="O10" i="20"/>
  <c r="F11" i="20"/>
  <c r="B16" i="2"/>
  <c r="K25" i="15"/>
  <c r="P200" i="20" s="1"/>
  <c r="G192" i="20" l="1"/>
  <c r="J17" i="15"/>
  <c r="O192" i="20" s="1"/>
  <c r="A18" i="15"/>
  <c r="G132" i="20"/>
  <c r="A18" i="7"/>
  <c r="J17" i="7"/>
  <c r="O132" i="20" s="1"/>
  <c r="G72" i="20"/>
  <c r="J17" i="6"/>
  <c r="O72" i="20" s="1"/>
  <c r="A18" i="6"/>
  <c r="G11" i="20"/>
  <c r="A17" i="2"/>
  <c r="J16" i="2"/>
  <c r="P10" i="20"/>
  <c r="K26" i="15"/>
  <c r="P201" i="20" s="1"/>
  <c r="B18" i="15" l="1"/>
  <c r="F193" i="20"/>
  <c r="B18" i="7"/>
  <c r="F133" i="20"/>
  <c r="B18" i="6"/>
  <c r="F73" i="20"/>
  <c r="O11" i="20"/>
  <c r="K16" i="2"/>
  <c r="F12" i="20"/>
  <c r="B17" i="2"/>
  <c r="K27" i="15"/>
  <c r="P202" i="20" s="1"/>
  <c r="G193" i="20" l="1"/>
  <c r="J18" i="15"/>
  <c r="O193" i="20" s="1"/>
  <c r="A19" i="15"/>
  <c r="G133" i="20"/>
  <c r="J18" i="7"/>
  <c r="O133" i="20" s="1"/>
  <c r="A19" i="7"/>
  <c r="G73" i="20"/>
  <c r="J18" i="6"/>
  <c r="O73" i="20" s="1"/>
  <c r="A19" i="6"/>
  <c r="G12" i="20"/>
  <c r="A18" i="2"/>
  <c r="J17" i="2"/>
  <c r="P11" i="20"/>
  <c r="K28" i="15"/>
  <c r="P203" i="20" s="1"/>
  <c r="B19" i="15" l="1"/>
  <c r="F194" i="20"/>
  <c r="B19" i="7"/>
  <c r="F134" i="20"/>
  <c r="B19" i="6"/>
  <c r="F74" i="20"/>
  <c r="K17" i="2"/>
  <c r="O12" i="20"/>
  <c r="F13" i="20"/>
  <c r="B18" i="2"/>
  <c r="K29" i="15"/>
  <c r="P204" i="20" s="1"/>
  <c r="G194" i="20" l="1"/>
  <c r="A20" i="15"/>
  <c r="J19" i="15"/>
  <c r="O194" i="20" s="1"/>
  <c r="G134" i="20"/>
  <c r="A20" i="7"/>
  <c r="J19" i="7"/>
  <c r="O134" i="20" s="1"/>
  <c r="G74" i="20"/>
  <c r="A20" i="6"/>
  <c r="J19" i="6"/>
  <c r="O74" i="20" s="1"/>
  <c r="G13" i="20"/>
  <c r="A19" i="2"/>
  <c r="J18" i="2"/>
  <c r="O13" i="20" s="1"/>
  <c r="P12" i="20"/>
  <c r="K30" i="15"/>
  <c r="P205" i="20" s="1"/>
  <c r="B20" i="15" l="1"/>
  <c r="F195" i="20"/>
  <c r="B20" i="7"/>
  <c r="F135" i="20"/>
  <c r="B20" i="6"/>
  <c r="F75" i="20"/>
  <c r="F14" i="20"/>
  <c r="B19" i="2"/>
  <c r="K31" i="15"/>
  <c r="P206" i="20" s="1"/>
  <c r="G195" i="20" l="1"/>
  <c r="J20" i="15"/>
  <c r="O195" i="20" s="1"/>
  <c r="A21" i="15"/>
  <c r="G135" i="20"/>
  <c r="J20" i="7"/>
  <c r="O135" i="20" s="1"/>
  <c r="A21" i="7"/>
  <c r="G75" i="20"/>
  <c r="A21" i="6"/>
  <c r="J20" i="6"/>
  <c r="O75" i="20" s="1"/>
  <c r="G14" i="20"/>
  <c r="A20" i="2"/>
  <c r="J19" i="2"/>
  <c r="K32" i="15"/>
  <c r="P207" i="20" s="1"/>
  <c r="B21" i="15" l="1"/>
  <c r="F196" i="20"/>
  <c r="J21" i="7"/>
  <c r="O136" i="20" s="1"/>
  <c r="F136" i="20"/>
  <c r="J21" i="6"/>
  <c r="O76" i="20" s="1"/>
  <c r="F76" i="20"/>
  <c r="K19" i="2"/>
  <c r="O14" i="20"/>
  <c r="F15" i="20"/>
  <c r="B20" i="2"/>
  <c r="K33" i="15"/>
  <c r="P208" i="20" s="1"/>
  <c r="K68" i="15"/>
  <c r="K3" i="15" l="1"/>
  <c r="G196" i="20"/>
  <c r="A22" i="15"/>
  <c r="J21" i="15"/>
  <c r="O196" i="20" s="1"/>
  <c r="G15" i="20"/>
  <c r="A21" i="2"/>
  <c r="J20" i="2"/>
  <c r="P14" i="20"/>
  <c r="D183" i="20"/>
  <c r="H32" i="19"/>
  <c r="B22" i="15" l="1"/>
  <c r="F197" i="20"/>
  <c r="O15" i="20"/>
  <c r="K20" i="2"/>
  <c r="J21" i="2"/>
  <c r="O16" i="20" s="1"/>
  <c r="F16" i="20"/>
  <c r="G197" i="20" l="1"/>
  <c r="A23" i="15"/>
  <c r="J22" i="15"/>
  <c r="O197" i="20" s="1"/>
  <c r="P15" i="20"/>
  <c r="K3" i="2"/>
  <c r="K68" i="2"/>
  <c r="B23" i="15" l="1"/>
  <c r="F198" i="20"/>
  <c r="D3" i="20"/>
  <c r="H29" i="19"/>
  <c r="H28" i="19" s="1"/>
  <c r="K17" i="19" s="1"/>
  <c r="K18" i="19" s="1"/>
  <c r="G198" i="20" l="1"/>
  <c r="J23" i="15"/>
  <c r="O198" i="20" s="1"/>
  <c r="A24" i="15"/>
  <c r="B24" i="15" l="1"/>
  <c r="F199" i="20"/>
  <c r="G199" i="20" l="1"/>
  <c r="J24" i="15"/>
  <c r="O199" i="20" s="1"/>
  <c r="A25" i="15"/>
  <c r="B25" i="15" l="1"/>
  <c r="F200" i="20"/>
  <c r="G200" i="20" l="1"/>
  <c r="A26" i="15"/>
  <c r="J25" i="15"/>
  <c r="O200" i="20" s="1"/>
  <c r="B26" i="15" l="1"/>
  <c r="F201" i="20"/>
  <c r="G201" i="20" l="1"/>
  <c r="J26" i="15"/>
  <c r="O201" i="20" s="1"/>
  <c r="A27" i="15"/>
  <c r="B27" i="15" l="1"/>
  <c r="F202" i="20"/>
  <c r="G202" i="20" l="1"/>
  <c r="A28" i="15"/>
  <c r="J27" i="15"/>
  <c r="O202" i="20" s="1"/>
  <c r="B28" i="15" l="1"/>
  <c r="F203" i="20"/>
  <c r="G203" i="20" l="1"/>
  <c r="J28" i="15"/>
  <c r="O203" i="20" s="1"/>
  <c r="A29" i="15"/>
  <c r="B29" i="15" l="1"/>
  <c r="F204" i="20"/>
  <c r="G204" i="20" l="1"/>
  <c r="J29" i="15"/>
  <c r="O204" i="20" s="1"/>
  <c r="A30" i="15"/>
  <c r="B30" i="15" l="1"/>
  <c r="F205" i="20"/>
  <c r="G205" i="20" l="1"/>
  <c r="J30" i="15"/>
  <c r="O205" i="20" s="1"/>
  <c r="A31" i="15"/>
  <c r="B31" i="15" l="1"/>
  <c r="F206" i="20"/>
  <c r="G206" i="20" l="1"/>
  <c r="A32" i="15"/>
  <c r="J31" i="15"/>
  <c r="O206" i="20" s="1"/>
  <c r="B32" i="15" l="1"/>
  <c r="F207" i="20"/>
  <c r="G207" i="20" l="1"/>
  <c r="A33" i="15"/>
  <c r="J32" i="15"/>
  <c r="O207" i="20" s="1"/>
  <c r="B33" i="15" l="1"/>
  <c r="F208" i="20"/>
  <c r="G208" i="20" l="1"/>
  <c r="A34" i="15"/>
  <c r="J33" i="15"/>
  <c r="O208" i="20" s="1"/>
  <c r="J34" i="15" l="1"/>
  <c r="O209" i="20" s="1"/>
  <c r="F209" i="20"/>
</calcChain>
</file>

<file path=xl/sharedStrings.xml><?xml version="1.0" encoding="utf-8"?>
<sst xmlns="http://schemas.openxmlformats.org/spreadsheetml/2006/main" count="757" uniqueCount="153">
  <si>
    <t>Start Time</t>
  </si>
  <si>
    <t>Start</t>
  </si>
  <si>
    <t>End</t>
  </si>
  <si>
    <t>Time</t>
  </si>
  <si>
    <t>Total</t>
  </si>
  <si>
    <t>Event Number</t>
  </si>
  <si>
    <t>Welcome Remarks</t>
  </si>
  <si>
    <t>Round table with Carol Ann</t>
  </si>
  <si>
    <t>Scott to share CEU updated</t>
  </si>
  <si>
    <t>Caleb to break the calendar for the whole group</t>
  </si>
  <si>
    <t>Date</t>
  </si>
  <si>
    <t>Start Times</t>
  </si>
  <si>
    <t>Break</t>
  </si>
  <si>
    <t>Topic</t>
  </si>
  <si>
    <t>Method</t>
  </si>
  <si>
    <t># of CEUs</t>
  </si>
  <si>
    <t>Speaker(s)</t>
  </si>
  <si>
    <t>Methods</t>
  </si>
  <si>
    <t>Debriefing</t>
  </si>
  <si>
    <t>Discussion</t>
  </si>
  <si>
    <t>Fireside Chat</t>
  </si>
  <si>
    <t>Lab</t>
  </si>
  <si>
    <t>Lecture</t>
  </si>
  <si>
    <t>Panel Discussion</t>
  </si>
  <si>
    <t>Perfusion Simulation</t>
  </si>
  <si>
    <t>Training Module</t>
  </si>
  <si>
    <t>Webinar</t>
  </si>
  <si>
    <t>Workshop</t>
  </si>
  <si>
    <t>&lt;Concurrent Discussion&gt;</t>
  </si>
  <si>
    <t>&lt;Break&gt;</t>
  </si>
  <si>
    <t>&lt;Lunch&gt;</t>
  </si>
  <si>
    <t>&lt;No Count&gt;</t>
  </si>
  <si>
    <t>Count</t>
  </si>
  <si>
    <t>CEU Time</t>
  </si>
  <si>
    <t>Daily Schedule Builder</t>
  </si>
  <si>
    <t>Points</t>
  </si>
  <si>
    <t>Minuets</t>
  </si>
  <si>
    <t>Concurrent Topic 1</t>
  </si>
  <si>
    <t>Carol Ann</t>
  </si>
  <si>
    <t>Scott Noesges</t>
  </si>
  <si>
    <t>Caleb Varner</t>
  </si>
  <si>
    <t>Concurrent Topic 4</t>
  </si>
  <si>
    <t>Concurrent Topic 3</t>
  </si>
  <si>
    <t># of CUE</t>
  </si>
  <si>
    <t>Contact Minuets</t>
  </si>
  <si>
    <t>% Represents the amount of time on Perfusion or Perfusion Related Topics</t>
  </si>
  <si>
    <t>% on Topic</t>
  </si>
  <si>
    <t>N/A</t>
  </si>
  <si>
    <t>Caitlin Broniec RN</t>
  </si>
  <si>
    <t>Asad Usman MD</t>
  </si>
  <si>
    <t>Nitin Puri MD</t>
  </si>
  <si>
    <t>Marisa Cevasco MD</t>
  </si>
  <si>
    <t>Ryan Williams CCP &amp; Nick Mesisca CCP</t>
  </si>
  <si>
    <t>David Hammill CCP</t>
  </si>
  <si>
    <t>Al Stammers CCP</t>
  </si>
  <si>
    <t>Marc Denlinger RN CP</t>
  </si>
  <si>
    <t>Kathryn Gray CCP &amp; Brandon Shade CCP</t>
  </si>
  <si>
    <t>Gerald Broniec CCP</t>
  </si>
  <si>
    <t>Joseph E Bavaria MD</t>
  </si>
  <si>
    <t>Brandon Shade CCP</t>
  </si>
  <si>
    <t>#</t>
  </si>
  <si>
    <t>Shannon Bartletti CCP &amp; Salim Olia PhD</t>
  </si>
  <si>
    <t>Katsuhide Maeda MD</t>
  </si>
  <si>
    <t>Colin Blanda CCP</t>
  </si>
  <si>
    <t>Danielle Pulton MD</t>
  </si>
  <si>
    <t>Keri Neal CCP</t>
  </si>
  <si>
    <t>Ryan Willams CCP &amp; Erin States CCP</t>
  </si>
  <si>
    <t>Robert Boova MD</t>
  </si>
  <si>
    <t>Min-Ho Lee CCP</t>
  </si>
  <si>
    <t>Rachel Klinedenst CRNP ACHPN DNP</t>
  </si>
  <si>
    <t>TBD Student # 1</t>
  </si>
  <si>
    <t>TBD Student # 2</t>
  </si>
  <si>
    <t>TBD Student # 3</t>
  </si>
  <si>
    <t>Charlie Gateman MD</t>
  </si>
  <si>
    <t>Salim Olia PhD</t>
  </si>
  <si>
    <t>Jess Mesisca CRNA DNP</t>
  </si>
  <si>
    <t>Katlyn Schieler CRNA</t>
  </si>
  <si>
    <t>Brandon D'Alosio CCP &amp; Amber Palmer CCP</t>
  </si>
  <si>
    <t>Dawn Barberi CRNP</t>
  </si>
  <si>
    <t>Jason Bartock MD</t>
  </si>
  <si>
    <t>Joseph Modeski CFP</t>
  </si>
  <si>
    <t>Christopher Yann CCP</t>
  </si>
  <si>
    <t>Joseph Adler DPT</t>
  </si>
  <si>
    <t>Michaela Martin CCP</t>
  </si>
  <si>
    <t>Peter Arlia CCP</t>
  </si>
  <si>
    <t>Jessica Friedman MD</t>
  </si>
  <si>
    <t>Amanda Townson CCP</t>
  </si>
  <si>
    <t>Debbie Weinrich ESQ</t>
  </si>
  <si>
    <t>Justin Farr CCP &amp; Nick Mesisca CCP</t>
  </si>
  <si>
    <t>John Kelly MD</t>
  </si>
  <si>
    <t>Amit Iyengar MD</t>
  </si>
  <si>
    <t>Kendall Lawrence MD</t>
  </si>
  <si>
    <t>Nimesh Desai MD</t>
  </si>
  <si>
    <t>Jerry Broniec CCP &amp; Nick Mesisca CCP</t>
  </si>
  <si>
    <t>Tirone David MD</t>
  </si>
  <si>
    <t>Jim Sabia RN</t>
  </si>
  <si>
    <t>Richard Melchoir CCP</t>
  </si>
  <si>
    <t>Nhue Do MD</t>
  </si>
  <si>
    <t>Mohammad Nuri MD</t>
  </si>
  <si>
    <t>Dan Duncan CCP</t>
  </si>
  <si>
    <t>Brandon Shade CCP &amp; Justin Farr CCP</t>
  </si>
  <si>
    <t>Mary Francis Quinn RN</t>
  </si>
  <si>
    <t>Michelle Pileggi RN</t>
  </si>
  <si>
    <t>Rachel Klinedenst DNP CRNP ACHPN</t>
  </si>
  <si>
    <t>Ali Kuzma RN</t>
  </si>
  <si>
    <t>Erin States CCP &amp; Michael Alfieris CCP</t>
  </si>
  <si>
    <r>
      <rPr>
        <b/>
        <sz val="18"/>
        <color theme="1"/>
        <rFont val="Aptos Narrow"/>
        <family val="2"/>
        <scheme val="minor"/>
      </rPr>
      <t>American Board of Cardiovascular Perfusion</t>
    </r>
    <r>
      <rPr>
        <sz val="11"/>
        <color theme="1"/>
        <rFont val="Aptos Narrow"/>
        <family val="2"/>
        <scheme val="minor"/>
      </rPr>
      <t xml:space="preserve">
Continuing Education Application</t>
    </r>
  </si>
  <si>
    <t>CEU Simple Application</t>
  </si>
  <si>
    <t>Please fill in required information in the yellow highlighted cells</t>
  </si>
  <si>
    <r>
      <rPr>
        <b/>
        <sz val="11"/>
        <color theme="1"/>
        <rFont val="Aptos Narrow"/>
        <family val="2"/>
        <scheme val="minor"/>
      </rPr>
      <t>Day tabs</t>
    </r>
    <r>
      <rPr>
        <sz val="11"/>
        <color theme="1"/>
        <rFont val="Aptos Narrow"/>
        <family val="2"/>
        <scheme val="minor"/>
      </rPr>
      <t xml:space="preserve"> - please fill out meeting schedule</t>
    </r>
  </si>
  <si>
    <r>
      <rPr>
        <b/>
        <sz val="11"/>
        <color theme="1"/>
        <rFont val="Aptos Narrow"/>
        <family val="2"/>
        <scheme val="minor"/>
      </rPr>
      <t xml:space="preserve">*TBD </t>
    </r>
    <r>
      <rPr>
        <sz val="11"/>
        <color theme="1"/>
        <rFont val="Aptos Narrow"/>
        <family val="2"/>
        <scheme val="minor"/>
      </rPr>
      <t>session or blank topics / presenters will not be considered for CEU credit(s)</t>
    </r>
  </si>
  <si>
    <t>CEU Application Name</t>
  </si>
  <si>
    <t>Select the CEU Tier</t>
  </si>
  <si>
    <t>Application Amount</t>
  </si>
  <si>
    <t>App Fee:</t>
  </si>
  <si>
    <t>CEU Fee:</t>
  </si>
  <si>
    <t>Total Fee</t>
  </si>
  <si>
    <t>CEU Fee Structure</t>
  </si>
  <si>
    <t>1. Tier I – from 1-10 CEUs = $200 application fee then $10/CEU  </t>
  </si>
  <si>
    <t>2. Tier II – from 11-20 CEUs = $350 application fee then $10/CEU </t>
  </si>
  <si>
    <t>3. Tier III – from 21-30 CEUs = $450 application fee then $10/CEU </t>
  </si>
  <si>
    <t>4. Tier IV – for 31 or more CEUs = $600 application fee then $10/CEU</t>
  </si>
  <si>
    <t>*CEU fee will round down to the closest whole number</t>
  </si>
  <si>
    <t>Contact Minutes</t>
  </si>
  <si>
    <t>Total CUE Credit Requested</t>
  </si>
  <si>
    <t>Day 1</t>
  </si>
  <si>
    <t>Day 2</t>
  </si>
  <si>
    <t>Day 3</t>
  </si>
  <si>
    <t>Day 4</t>
  </si>
  <si>
    <t>Day 5</t>
  </si>
  <si>
    <t>Day 6</t>
  </si>
  <si>
    <t>Day 7</t>
  </si>
  <si>
    <t>info@abcp.org</t>
  </si>
  <si>
    <t>1. Tier I – from 1-10 CEUs</t>
  </si>
  <si>
    <t>2. Tier II – from 11-20 CEUs</t>
  </si>
  <si>
    <t>3. Tier III – from 21-30 CEUs</t>
  </si>
  <si>
    <t>4. Tier IV – for 31 or more CEUs</t>
  </si>
  <si>
    <t>CEU Tier</t>
  </si>
  <si>
    <t>Fee</t>
  </si>
  <si>
    <t>Sheet Name</t>
  </si>
  <si>
    <t>Meeting Name</t>
  </si>
  <si>
    <t>Column Labels</t>
  </si>
  <si>
    <t>Grand Total</t>
  </si>
  <si>
    <t>Row Labels</t>
  </si>
  <si>
    <t>Sum of # of CEUs</t>
  </si>
  <si>
    <t>Category 1 CEUs must be equally accessible to the general CCP community.</t>
  </si>
  <si>
    <t>555 E. Wells Street
Suite 1100
Milwaukee, WI 53202</t>
  </si>
  <si>
    <t>414-918-3008</t>
  </si>
  <si>
    <t># of CEU</t>
  </si>
  <si>
    <t>If you have any questions on this process, please contact the National Office at:</t>
  </si>
  <si>
    <t>Fill in Date &amp; Start Time in Yellow. Then select the total time needed in column C to allocate your schedule</t>
  </si>
  <si>
    <t>NOTE: If your application offers concurrent sessions, please use the concurrent application.</t>
  </si>
  <si>
    <t>This form and all other required forms must be submitted using the "Apply for CEU credit" button in blue below.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</si>
</sst>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h:mm;@"/>
    <numFmt numFmtId="165" formatCode="[$-F800]dddd\,\ mmmm\ dd\,\ yyyy"/>
    <numFmt numFmtId="166" formatCode="0.0%"/>
    <numFmt numFmtId="167" formatCode="0.0"/>
  </numFmts>
  <fonts count="14">
    <font>
      <sz val="11"/>
      <color theme="1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20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b/>
      <sz val="18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b/>
      <sz val="18"/>
      <color rgb="FFFF0000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sz val="11"/>
      <name val="Aptos Narrow"/>
      <family val="2"/>
      <scheme val="minor"/>
    </font>
    <font>
      <b/>
      <sz val="11"/>
      <name val="Arial"/>
      <family val="2"/>
    </font>
    <font>
      <b/>
      <sz val="12"/>
      <color theme="0" tint="-0.499984740745262"/>
      <name val="Aptos Narrow"/>
      <family val="2"/>
      <scheme val="minor"/>
    </font>
    <font>
      <b/>
      <i/>
      <sz val="14"/>
      <color theme="1"/>
      <name val="Aptos Narrow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double">
        <color theme="4"/>
      </top>
      <bottom style="thin">
        <color theme="4" tint="0.39997558519241921"/>
      </bottom>
      <diagonal/>
    </border>
    <border>
      <left/>
      <right/>
      <top style="double">
        <color theme="4"/>
      </top>
      <bottom style="thin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13">
    <xf numFmtId="0" fontId="0" fillId="0" borderId="0" xfId="0"/>
    <xf numFmtId="20" fontId="0" fillId="0" borderId="0" xfId="0" applyNumberFormat="1"/>
    <xf numFmtId="164" fontId="0" fillId="0" borderId="0" xfId="0" applyNumberFormat="1"/>
    <xf numFmtId="0" fontId="0" fillId="2" borderId="2" xfId="0" applyFill="1" applyBorder="1"/>
    <xf numFmtId="0" fontId="0" fillId="0" borderId="2" xfId="0" applyBorder="1"/>
    <xf numFmtId="0" fontId="2" fillId="0" borderId="4" xfId="0" applyFont="1" applyBorder="1"/>
    <xf numFmtId="0" fontId="2" fillId="0" borderId="0" xfId="0" applyFont="1"/>
    <xf numFmtId="0" fontId="3" fillId="0" borderId="0" xfId="0" applyFont="1"/>
    <xf numFmtId="14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/>
    <xf numFmtId="164" fontId="2" fillId="3" borderId="0" xfId="0" applyNumberFormat="1" applyFont="1" applyFill="1" applyAlignment="1">
      <alignment horizontal="left" wrapText="1"/>
    </xf>
    <xf numFmtId="0" fontId="2" fillId="3" borderId="0" xfId="0" applyFont="1" applyFill="1" applyAlignment="1">
      <alignment horizontal="center" wrapText="1"/>
    </xf>
    <xf numFmtId="0" fontId="2" fillId="3" borderId="0" xfId="0" applyFont="1" applyFill="1"/>
    <xf numFmtId="164" fontId="2" fillId="3" borderId="0" xfId="0" applyNumberFormat="1" applyFont="1" applyFill="1"/>
    <xf numFmtId="2" fontId="2" fillId="3" borderId="0" xfId="0" applyNumberFormat="1" applyFont="1" applyFill="1"/>
    <xf numFmtId="0" fontId="1" fillId="3" borderId="0" xfId="0" applyFont="1" applyFill="1" applyAlignment="1">
      <alignment horizontal="right"/>
    </xf>
    <xf numFmtId="165" fontId="2" fillId="4" borderId="0" xfId="0" applyNumberFormat="1" applyFont="1" applyFill="1"/>
    <xf numFmtId="164" fontId="1" fillId="3" borderId="1" xfId="0" applyNumberFormat="1" applyFont="1" applyFill="1" applyBorder="1" applyAlignment="1">
      <alignment horizontal="left" wrapText="1"/>
    </xf>
    <xf numFmtId="164" fontId="1" fillId="3" borderId="2" xfId="0" applyNumberFormat="1" applyFont="1" applyFill="1" applyBorder="1" applyAlignment="1">
      <alignment horizontal="left" wrapText="1"/>
    </xf>
    <xf numFmtId="0" fontId="1" fillId="3" borderId="2" xfId="0" applyFont="1" applyFill="1" applyBorder="1" applyAlignment="1">
      <alignment horizontal="center" wrapText="1"/>
    </xf>
    <xf numFmtId="0" fontId="1" fillId="3" borderId="2" xfId="0" applyFont="1" applyFill="1" applyBorder="1"/>
    <xf numFmtId="164" fontId="0" fillId="2" borderId="1" xfId="0" applyNumberFormat="1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0" fillId="0" borderId="5" xfId="0" applyNumberForma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0" fontId="0" fillId="0" borderId="0" xfId="0" applyAlignment="1">
      <alignment horizontal="right"/>
    </xf>
    <xf numFmtId="166" fontId="4" fillId="0" borderId="0" xfId="0" applyNumberFormat="1" applyFont="1" applyAlignment="1">
      <alignment horizontal="center"/>
    </xf>
    <xf numFmtId="2" fontId="0" fillId="0" borderId="6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66" fontId="0" fillId="0" borderId="6" xfId="0" applyNumberFormat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2" fillId="3" borderId="0" xfId="0" applyFont="1" applyFill="1" applyAlignment="1">
      <alignment wrapText="1"/>
    </xf>
    <xf numFmtId="0" fontId="0" fillId="0" borderId="0" xfId="0" applyAlignment="1">
      <alignment horizontal="right" wrapText="1"/>
    </xf>
    <xf numFmtId="166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0" fillId="2" borderId="1" xfId="0" applyFont="1" applyFill="1" applyBorder="1" applyAlignment="1">
      <alignment horizontal="left" vertical="center" indent="1"/>
    </xf>
    <xf numFmtId="44" fontId="0" fillId="2" borderId="8" xfId="0" applyNumberFormat="1" applyFill="1" applyBorder="1"/>
    <xf numFmtId="0" fontId="10" fillId="0" borderId="1" xfId="0" applyFont="1" applyBorder="1" applyAlignment="1">
      <alignment horizontal="left" vertical="center" indent="1"/>
    </xf>
    <xf numFmtId="44" fontId="0" fillId="0" borderId="8" xfId="0" applyNumberFormat="1" applyBorder="1"/>
    <xf numFmtId="0" fontId="1" fillId="3" borderId="2" xfId="0" applyFont="1" applyFill="1" applyBorder="1" applyAlignment="1">
      <alignment wrapText="1"/>
    </xf>
    <xf numFmtId="164" fontId="1" fillId="3" borderId="2" xfId="0" applyNumberFormat="1" applyFont="1" applyFill="1" applyBorder="1"/>
    <xf numFmtId="2" fontId="1" fillId="3" borderId="2" xfId="0" applyNumberFormat="1" applyFont="1" applyFill="1" applyBorder="1"/>
    <xf numFmtId="0" fontId="1" fillId="3" borderId="8" xfId="0" applyFont="1" applyFill="1" applyBorder="1"/>
    <xf numFmtId="0" fontId="0" fillId="2" borderId="2" xfId="0" applyFill="1" applyBorder="1" applyAlignment="1">
      <alignment wrapText="1"/>
    </xf>
    <xf numFmtId="164" fontId="0" fillId="2" borderId="2" xfId="0" applyNumberFormat="1" applyFill="1" applyBorder="1"/>
    <xf numFmtId="2" fontId="0" fillId="2" borderId="2" xfId="0" applyNumberFormat="1" applyFill="1" applyBorder="1"/>
    <xf numFmtId="2" fontId="0" fillId="2" borderId="8" xfId="0" applyNumberFormat="1" applyFill="1" applyBorder="1"/>
    <xf numFmtId="0" fontId="0" fillId="0" borderId="2" xfId="0" applyBorder="1" applyAlignment="1">
      <alignment wrapText="1"/>
    </xf>
    <xf numFmtId="164" fontId="0" fillId="0" borderId="2" xfId="0" applyNumberFormat="1" applyBorder="1"/>
    <xf numFmtId="2" fontId="0" fillId="0" borderId="2" xfId="0" applyNumberFormat="1" applyBorder="1"/>
    <xf numFmtId="2" fontId="0" fillId="0" borderId="8" xfId="0" applyNumberFormat="1" applyBorder="1"/>
    <xf numFmtId="165" fontId="0" fillId="0" borderId="0" xfId="0" applyNumberFormat="1"/>
    <xf numFmtId="1" fontId="0" fillId="0" borderId="0" xfId="0" applyNumberFormat="1"/>
    <xf numFmtId="0" fontId="1" fillId="3" borderId="0" xfId="0" applyFont="1" applyFill="1"/>
    <xf numFmtId="0" fontId="0" fillId="7" borderId="0" xfId="0" applyFill="1"/>
    <xf numFmtId="0" fontId="0" fillId="8" borderId="0" xfId="0" applyFill="1"/>
    <xf numFmtId="0" fontId="0" fillId="6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0" fillId="12" borderId="0" xfId="0" applyFill="1"/>
    <xf numFmtId="0" fontId="0" fillId="0" borderId="0" xfId="0" pivotButton="1"/>
    <xf numFmtId="165" fontId="2" fillId="0" borderId="0" xfId="0" applyNumberFormat="1" applyFont="1"/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0" xfId="0" applyBorder="1"/>
    <xf numFmtId="44" fontId="0" fillId="0" borderId="10" xfId="1" applyFont="1" applyBorder="1" applyProtection="1"/>
    <xf numFmtId="0" fontId="9" fillId="0" borderId="10" xfId="0" applyFont="1" applyBorder="1"/>
    <xf numFmtId="44" fontId="9" fillId="0" borderId="10" xfId="0" applyNumberFormat="1" applyFont="1" applyBorder="1"/>
    <xf numFmtId="0" fontId="10" fillId="0" borderId="0" xfId="0" applyFont="1" applyAlignment="1">
      <alignment horizontal="left" vertical="center" indent="1"/>
    </xf>
    <xf numFmtId="2" fontId="11" fillId="5" borderId="7" xfId="0" applyNumberFormat="1" applyFont="1" applyFill="1" applyBorder="1" applyAlignment="1">
      <alignment horizontal="center" wrapText="1"/>
    </xf>
    <xf numFmtId="0" fontId="11" fillId="5" borderId="7" xfId="0" applyFont="1" applyFill="1" applyBorder="1" applyAlignment="1">
      <alignment horizontal="center" wrapText="1"/>
    </xf>
    <xf numFmtId="0" fontId="0" fillId="0" borderId="0" xfId="0" applyAlignment="1">
      <alignment horizontal="right" vertical="center" indent="1"/>
    </xf>
    <xf numFmtId="0" fontId="2" fillId="0" borderId="0" xfId="0" applyFont="1" applyAlignment="1">
      <alignment horizontal="left"/>
    </xf>
    <xf numFmtId="0" fontId="11" fillId="5" borderId="11" xfId="0" applyFont="1" applyFill="1" applyBorder="1" applyAlignment="1">
      <alignment horizontal="center" wrapText="1"/>
    </xf>
    <xf numFmtId="0" fontId="0" fillId="0" borderId="0" xfId="0" applyAlignment="1">
      <alignment horizontal="left" vertical="center" indent="1"/>
    </xf>
    <xf numFmtId="1" fontId="0" fillId="6" borderId="7" xfId="0" applyNumberFormat="1" applyFill="1" applyBorder="1" applyAlignment="1">
      <alignment horizontal="center"/>
    </xf>
    <xf numFmtId="167" fontId="0" fillId="6" borderId="7" xfId="0" applyNumberFormat="1" applyFill="1" applyBorder="1" applyAlignment="1">
      <alignment horizontal="center"/>
    </xf>
    <xf numFmtId="0" fontId="0" fillId="0" borderId="0" xfId="0" applyAlignment="1">
      <alignment vertical="center" wrapText="1"/>
    </xf>
    <xf numFmtId="14" fontId="0" fillId="13" borderId="0" xfId="0" applyNumberFormat="1" applyFill="1" applyProtection="1">
      <protection locked="0"/>
    </xf>
    <xf numFmtId="164" fontId="0" fillId="13" borderId="0" xfId="0" applyNumberFormat="1" applyFill="1" applyProtection="1">
      <protection locked="0"/>
    </xf>
    <xf numFmtId="16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164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wrapText="1"/>
    </xf>
    <xf numFmtId="2" fontId="0" fillId="0" borderId="0" xfId="0" applyNumberFormat="1" applyAlignment="1">
      <alignment wrapText="1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0" fillId="13" borderId="9" xfId="0" applyFill="1" applyBorder="1" applyAlignment="1" applyProtection="1">
      <alignment horizontal="left" vertical="center" wrapText="1"/>
      <protection locked="0"/>
    </xf>
    <xf numFmtId="0" fontId="0" fillId="13" borderId="10" xfId="0" applyFill="1" applyBorder="1" applyAlignment="1" applyProtection="1">
      <alignment horizontal="left"/>
      <protection locked="0"/>
    </xf>
    <xf numFmtId="0" fontId="0" fillId="0" borderId="9" xfId="0" applyBorder="1" applyAlignment="1">
      <alignment horizontal="left"/>
    </xf>
    <xf numFmtId="0" fontId="10" fillId="0" borderId="0" xfId="0" applyFont="1" applyAlignment="1">
      <alignment horizontal="center" vertical="center"/>
    </xf>
    <xf numFmtId="0" fontId="5" fillId="0" borderId="0" xfId="2" applyAlignment="1" applyProtection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 wrapText="1"/>
    </xf>
  </cellXfs>
  <cellStyles count="3">
    <cellStyle name="Currency" xfId="1" builtinId="4"/>
    <cellStyle name="Hyperlink" xfId="2" builtinId="8"/>
    <cellStyle name="Normal" xfId="0" builtinId="0"/>
  </cellStyles>
  <dxfs count="188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numFmt numFmtId="2" formatCode="0.00"/>
    </dxf>
    <dxf>
      <numFmt numFmtId="2" formatCode="0.00"/>
    </dxf>
    <dxf>
      <numFmt numFmtId="2" formatCode="0.00"/>
    </dxf>
    <dxf>
      <numFmt numFmtId="164" formatCode="h:mm;@"/>
    </dxf>
    <dxf>
      <numFmt numFmtId="164" formatCode="h:mm;@"/>
    </dxf>
    <dxf>
      <numFmt numFmtId="166" formatCode="0.0%"/>
      <alignment horizontal="center" vertical="bottom" textRotation="0" wrapText="0" indent="0" justifyLastLine="0" shrinkToFit="0" readingOrder="0"/>
    </dxf>
    <dxf>
      <protection locked="0" hidden="0"/>
    </dxf>
    <dxf>
      <alignment horizontal="right" vertical="bottom" textRotation="0" wrapText="1" indent="0" justifyLastLine="0" shrinkToFit="0" readingOrder="0"/>
    </dxf>
    <dxf>
      <alignment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</dxf>
    <dxf>
      <alignment vertical="bottom" textRotation="0" wrapText="1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h:mm;@"/>
      <alignment horizontal="center" vertical="bottom" textRotation="0" wrapText="0" indent="0" justifyLastLine="0" shrinkToFit="0" readingOrder="0"/>
    </dxf>
    <dxf>
      <numFmt numFmtId="164" formatCode="h:mm;@"/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</dxf>
    <dxf>
      <numFmt numFmtId="164" formatCode="h:mm;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h:mm;@"/>
      <alignment horizontal="center" vertical="bottom" textRotation="0" wrapText="0" indent="0" justifyLastLine="0" shrinkToFit="0" readingOrder="0"/>
    </dxf>
    <dxf>
      <font>
        <b/>
      </font>
      <fill>
        <patternFill patternType="solid">
          <fgColor indexed="64"/>
          <bgColor theme="2" tint="-0.89999084444715716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numFmt numFmtId="2" formatCode="0.00"/>
    </dxf>
    <dxf>
      <numFmt numFmtId="2" formatCode="0.00"/>
    </dxf>
    <dxf>
      <numFmt numFmtId="2" formatCode="0.00"/>
    </dxf>
    <dxf>
      <numFmt numFmtId="164" formatCode="h:mm;@"/>
    </dxf>
    <dxf>
      <numFmt numFmtId="164" formatCode="h:mm;@"/>
    </dxf>
    <dxf>
      <numFmt numFmtId="166" formatCode="0.0%"/>
      <alignment horizontal="center" vertical="bottom" textRotation="0" wrapText="0" indent="0" justifyLastLine="0" shrinkToFit="0" readingOrder="0"/>
    </dxf>
    <dxf>
      <protection locked="0" hidden="0"/>
    </dxf>
    <dxf>
      <alignment horizontal="right" vertical="bottom" textRotation="0" wrapText="1" indent="0" justifyLastLine="0" shrinkToFit="0" readingOrder="0"/>
    </dxf>
    <dxf>
      <alignment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</dxf>
    <dxf>
      <alignment vertical="bottom" textRotation="0" wrapText="1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h:mm;@"/>
      <alignment horizontal="center" vertical="bottom" textRotation="0" wrapText="0" indent="0" justifyLastLine="0" shrinkToFit="0" readingOrder="0"/>
    </dxf>
    <dxf>
      <numFmt numFmtId="164" formatCode="h:mm;@"/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</dxf>
    <dxf>
      <numFmt numFmtId="164" formatCode="h:mm;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h:mm;@"/>
      <alignment horizontal="center" vertical="bottom" textRotation="0" wrapText="0" indent="0" justifyLastLine="0" shrinkToFit="0" readingOrder="0"/>
    </dxf>
    <dxf>
      <font>
        <b/>
      </font>
      <fill>
        <patternFill patternType="solid">
          <fgColor indexed="64"/>
          <bgColor theme="2" tint="-0.89999084444715716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numFmt numFmtId="2" formatCode="0.00"/>
    </dxf>
    <dxf>
      <numFmt numFmtId="2" formatCode="0.00"/>
    </dxf>
    <dxf>
      <numFmt numFmtId="2" formatCode="0.00"/>
    </dxf>
    <dxf>
      <numFmt numFmtId="164" formatCode="h:mm;@"/>
    </dxf>
    <dxf>
      <numFmt numFmtId="164" formatCode="h:mm;@"/>
    </dxf>
    <dxf>
      <numFmt numFmtId="166" formatCode="0.0%"/>
      <alignment horizontal="center" vertical="bottom" textRotation="0" wrapText="0" indent="0" justifyLastLine="0" shrinkToFit="0" readingOrder="0"/>
    </dxf>
    <dxf>
      <protection locked="0" hidden="0"/>
    </dxf>
    <dxf>
      <alignment horizontal="right" vertical="bottom" textRotation="0" wrapText="1" indent="0" justifyLastLine="0" shrinkToFit="0" readingOrder="0"/>
    </dxf>
    <dxf>
      <alignment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</dxf>
    <dxf>
      <alignment vertical="bottom" textRotation="0" wrapText="1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h:mm;@"/>
      <alignment horizontal="center" vertical="bottom" textRotation="0" wrapText="0" indent="0" justifyLastLine="0" shrinkToFit="0" readingOrder="0"/>
    </dxf>
    <dxf>
      <numFmt numFmtId="164" formatCode="h:mm;@"/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</dxf>
    <dxf>
      <numFmt numFmtId="164" formatCode="h:mm;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h:mm;@"/>
      <alignment horizontal="center" vertical="bottom" textRotation="0" wrapText="0" indent="0" justifyLastLine="0" shrinkToFit="0" readingOrder="0"/>
    </dxf>
    <dxf>
      <font>
        <b/>
      </font>
      <fill>
        <patternFill patternType="solid">
          <fgColor indexed="64"/>
          <bgColor theme="2" tint="-0.89999084444715716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numFmt numFmtId="2" formatCode="0.00"/>
    </dxf>
    <dxf>
      <numFmt numFmtId="2" formatCode="0.00"/>
    </dxf>
    <dxf>
      <numFmt numFmtId="2" formatCode="0.00"/>
    </dxf>
    <dxf>
      <numFmt numFmtId="164" formatCode="h:mm;@"/>
    </dxf>
    <dxf>
      <numFmt numFmtId="164" formatCode="h:mm;@"/>
    </dxf>
    <dxf>
      <numFmt numFmtId="166" formatCode="0.0%"/>
      <alignment horizontal="center" vertical="bottom" textRotation="0" wrapText="0" indent="0" justifyLastLine="0" shrinkToFit="0" readingOrder="0"/>
    </dxf>
    <dxf>
      <protection locked="0" hidden="0"/>
    </dxf>
    <dxf>
      <alignment horizontal="right" vertical="bottom" textRotation="0" wrapText="1" indent="0" justifyLastLine="0" shrinkToFit="0" readingOrder="0"/>
    </dxf>
    <dxf>
      <alignment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</dxf>
    <dxf>
      <alignment vertical="bottom" textRotation="0" wrapText="1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h:mm;@"/>
      <alignment horizontal="center" vertical="bottom" textRotation="0" wrapText="0" indent="0" justifyLastLine="0" shrinkToFit="0" readingOrder="0"/>
    </dxf>
    <dxf>
      <numFmt numFmtId="164" formatCode="h:mm;@"/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</dxf>
    <dxf>
      <numFmt numFmtId="164" formatCode="h:mm;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h:mm;@"/>
      <alignment horizontal="center" vertical="bottom" textRotation="0" wrapText="0" indent="0" justifyLastLine="0" shrinkToFit="0" readingOrder="0"/>
    </dxf>
    <dxf>
      <font>
        <b/>
      </font>
      <fill>
        <patternFill patternType="solid">
          <fgColor indexed="64"/>
          <bgColor theme="2" tint="-0.89999084444715716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numFmt numFmtId="2" formatCode="0.00"/>
    </dxf>
    <dxf>
      <numFmt numFmtId="2" formatCode="0.00"/>
    </dxf>
    <dxf>
      <numFmt numFmtId="2" formatCode="0.00"/>
    </dxf>
    <dxf>
      <numFmt numFmtId="164" formatCode="h:mm;@"/>
    </dxf>
    <dxf>
      <numFmt numFmtId="164" formatCode="h:mm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6" formatCode="0.0%"/>
      <alignment horizontal="center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h:mm;@"/>
      <alignment horizontal="center" vertical="bottom" textRotation="0" wrapText="0" indent="0" justifyLastLine="0" shrinkToFit="0" readingOrder="0"/>
    </dxf>
    <dxf>
      <numFmt numFmtId="164" formatCode="h:mm;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h:mm;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h:mm;@"/>
      <alignment horizontal="center" vertical="bottom" textRotation="0" wrapText="0" indent="0" justifyLastLine="0" shrinkToFit="0" readingOrder="0"/>
    </dxf>
    <dxf>
      <font>
        <b/>
      </font>
      <fill>
        <patternFill patternType="solid">
          <fgColor indexed="64"/>
          <bgColor theme="2" tint="-0.89999084444715716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numFmt numFmtId="2" formatCode="0.00"/>
    </dxf>
    <dxf>
      <numFmt numFmtId="2" formatCode="0.00"/>
    </dxf>
    <dxf>
      <numFmt numFmtId="2" formatCode="0.00"/>
    </dxf>
    <dxf>
      <numFmt numFmtId="164" formatCode="h:mm;@"/>
    </dxf>
    <dxf>
      <numFmt numFmtId="164" formatCode="h:mm;@"/>
    </dxf>
    <dxf>
      <numFmt numFmtId="166" formatCode="0.0%"/>
      <alignment horizontal="center" vertical="bottom" textRotation="0" wrapText="0" indent="0" justifyLastLine="0" shrinkToFit="0" readingOrder="0"/>
    </dxf>
    <dxf>
      <protection locked="0" hidden="0"/>
    </dxf>
    <dxf>
      <alignment horizontal="right" vertical="bottom" textRotation="0" wrapText="1" indent="0" justifyLastLine="0" shrinkToFit="0" readingOrder="0"/>
    </dxf>
    <dxf>
      <alignment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</dxf>
    <dxf>
      <alignment vertical="bottom" textRotation="0" wrapText="1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h:mm;@"/>
      <alignment horizontal="center" vertical="bottom" textRotation="0" wrapText="0" indent="0" justifyLastLine="0" shrinkToFit="0" readingOrder="0"/>
    </dxf>
    <dxf>
      <numFmt numFmtId="164" formatCode="h:mm;@"/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</dxf>
    <dxf>
      <numFmt numFmtId="164" formatCode="h:mm;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h:mm;@"/>
      <alignment horizontal="center" vertical="bottom" textRotation="0" wrapText="0" indent="0" justifyLastLine="0" shrinkToFit="0" readingOrder="0"/>
    </dxf>
    <dxf>
      <font>
        <b/>
      </font>
      <fill>
        <patternFill patternType="solid">
          <fgColor indexed="64"/>
          <bgColor theme="2" tint="-0.89999084444715716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numFmt numFmtId="2" formatCode="0.00"/>
    </dxf>
    <dxf>
      <numFmt numFmtId="2" formatCode="0.00"/>
    </dxf>
    <dxf>
      <numFmt numFmtId="2" formatCode="0.00"/>
    </dxf>
    <dxf>
      <numFmt numFmtId="164" formatCode="h:mm;@"/>
    </dxf>
    <dxf>
      <numFmt numFmtId="164" formatCode="h:mm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6" formatCode="0.0%"/>
      <alignment horizontal="center" vertical="bottom" textRotation="0" wrapText="0" indent="0" justifyLastLine="0" shrinkToFit="0" readingOrder="0"/>
    </dxf>
    <dxf>
      <protection locked="0" hidden="0"/>
    </dxf>
    <dxf>
      <alignment horizontal="right" vertical="bottom" textRotation="0" wrapText="1" indent="0" justifyLastLine="0" shrinkToFit="0" readingOrder="0"/>
    </dxf>
    <dxf>
      <alignment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</dxf>
    <dxf>
      <alignment vertical="bottom" textRotation="0" wrapText="1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h:mm;@"/>
      <alignment horizontal="center" vertical="bottom" textRotation="0" wrapText="0" indent="0" justifyLastLine="0" shrinkToFit="0" readingOrder="0"/>
    </dxf>
    <dxf>
      <numFmt numFmtId="164" formatCode="h:mm;@"/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</dxf>
    <dxf>
      <numFmt numFmtId="164" formatCode="h:mm;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h:mm;@"/>
      <alignment horizontal="center" vertical="bottom" textRotation="0" wrapText="0" indent="0" justifyLastLine="0" shrinkToFit="0" readingOrder="0"/>
    </dxf>
    <dxf>
      <font>
        <b/>
      </font>
      <fill>
        <patternFill patternType="solid">
          <fgColor indexed="64"/>
          <bgColor theme="2" tint="-0.89999084444715716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numFmt numFmtId="2" formatCode="0.00"/>
    </dxf>
    <dxf>
      <numFmt numFmtId="2" formatCode="0.00"/>
    </dxf>
    <dxf>
      <numFmt numFmtId="2" formatCode="0.00"/>
    </dxf>
    <dxf>
      <numFmt numFmtId="164" formatCode="h:mm;@"/>
    </dxf>
    <dxf>
      <numFmt numFmtId="164" formatCode="h:mm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6" formatCode="0.0%"/>
      <alignment horizontal="center" vertical="bottom" textRotation="0" wrapText="0" indent="0" justifyLastLine="0" shrinkToFit="0" readingOrder="0"/>
    </dxf>
    <dxf>
      <protection locked="0" hidden="0"/>
    </dxf>
    <dxf>
      <alignment horizontal="right" vertical="bottom" textRotation="0" wrapText="1" indent="0" justifyLastLine="0" shrinkToFit="0" readingOrder="0"/>
    </dxf>
    <dxf>
      <alignment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</dxf>
    <dxf>
      <alignment vertical="bottom" textRotation="0" wrapText="1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h:mm;@"/>
      <alignment horizontal="center" vertical="bottom" textRotation="0" wrapText="0" indent="0" justifyLastLine="0" shrinkToFit="0" readingOrder="0"/>
    </dxf>
    <dxf>
      <numFmt numFmtId="164" formatCode="h:mm;@"/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</dxf>
    <dxf>
      <numFmt numFmtId="164" formatCode="h:mm;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h:mm;@"/>
      <alignment horizontal="center" vertical="bottom" textRotation="0" wrapText="0" indent="0" justifyLastLine="0" shrinkToFit="0" readingOrder="0"/>
    </dxf>
    <dxf>
      <font>
        <b/>
      </font>
      <fill>
        <patternFill patternType="solid">
          <fgColor indexed="64"/>
          <bgColor theme="2" tint="-0.89999084444715716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cp.org/forms/provider_payments.php" TargetMode="External"/><Relationship Id="rId2" Type="http://schemas.openxmlformats.org/officeDocument/2006/relationships/hyperlink" Target="https://www.abcp.org/meetings/ceu-sdce-approval-policy" TargetMode="External"/><Relationship Id="rId1" Type="http://schemas.openxmlformats.org/officeDocument/2006/relationships/hyperlink" Target="https://app.smartsheet.com/b/form/717ed189a14e4a4eb402bf29120bae1c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542925</xdr:colOff>
      <xdr:row>15</xdr:row>
      <xdr:rowOff>0</xdr:rowOff>
    </xdr:from>
    <xdr:to>
      <xdr:col>8</xdr:col>
      <xdr:colOff>107950</xdr:colOff>
      <xdr:row>16</xdr:row>
      <xdr:rowOff>146050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5B929E-E7D4-49A4-B995-1CD248116827}"/>
            </a:ext>
          </a:extLst>
        </xdr:cNvPr>
        <xdr:cNvSpPr/>
      </xdr:nvSpPr>
      <xdr:spPr>
        <a:xfrm>
          <a:off x="3311525" y="3365500"/>
          <a:ext cx="2333625" cy="330200"/>
        </a:xfrm>
        <a:prstGeom prst="roundRect">
          <a:avLst/>
        </a:prstGeom>
        <a:solidFill>
          <a:srgbClr val="FF0000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Apply </a:t>
          </a:r>
          <a:r>
            <a:rPr lang="en-US" sz="1100" b="1">
              <a:solidFill>
                <a:schemeClr val="bg1"/>
              </a:solidFill>
            </a:rPr>
            <a:t>for</a:t>
          </a:r>
          <a:r>
            <a:rPr lang="en-US" sz="1100" b="1" baseline="0"/>
            <a:t> CEU credit here</a:t>
          </a:r>
          <a:endParaRPr lang="en-US" sz="1100" b="1"/>
        </a:p>
      </xdr:txBody>
    </xdr:sp>
    <xdr:clientData/>
  </xdr:twoCellAnchor>
  <xdr:twoCellAnchor>
    <xdr:from>
      <xdr:col>4</xdr:col>
      <xdr:colOff>542925</xdr:colOff>
      <xdr:row>17</xdr:row>
      <xdr:rowOff>28575</xdr:rowOff>
    </xdr:from>
    <xdr:to>
      <xdr:col>7</xdr:col>
      <xdr:colOff>453390</xdr:colOff>
      <xdr:row>18</xdr:row>
      <xdr:rowOff>120650</xdr:rowOff>
    </xdr:to>
    <xdr:sp macro="" textlink="">
      <xdr:nvSpPr>
        <xdr:cNvPr id="3" name="Rectangle: Rounded Corner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9DE9357-45BD-47BE-BBA0-36E991867E23}"/>
            </a:ext>
          </a:extLst>
        </xdr:cNvPr>
        <xdr:cNvSpPr/>
      </xdr:nvSpPr>
      <xdr:spPr>
        <a:xfrm>
          <a:off x="3311525" y="3762375"/>
          <a:ext cx="1986915" cy="295275"/>
        </a:xfrm>
        <a:prstGeom prst="roundRect">
          <a:avLst/>
        </a:prstGeom>
        <a:solidFill>
          <a:schemeClr val="accent1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Current CEU Policy</a:t>
          </a:r>
        </a:p>
      </xdr:txBody>
    </xdr:sp>
    <xdr:clientData/>
  </xdr:twoCellAnchor>
  <xdr:twoCellAnchor>
    <xdr:from>
      <xdr:col>9</xdr:col>
      <xdr:colOff>1</xdr:colOff>
      <xdr:row>20</xdr:row>
      <xdr:rowOff>0</xdr:rowOff>
    </xdr:from>
    <xdr:to>
      <xdr:col>10</xdr:col>
      <xdr:colOff>621031</xdr:colOff>
      <xdr:row>22</xdr:row>
      <xdr:rowOff>152400</xdr:rowOff>
    </xdr:to>
    <xdr:sp macro="" textlink="">
      <xdr:nvSpPr>
        <xdr:cNvPr id="4" name="Rectangle: Rounded Corner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AED9612-57E1-4227-BD86-8B393F71492D}"/>
            </a:ext>
          </a:extLst>
        </xdr:cNvPr>
        <xdr:cNvSpPr/>
      </xdr:nvSpPr>
      <xdr:spPr>
        <a:xfrm>
          <a:off x="6248401" y="4581525"/>
          <a:ext cx="1259205" cy="533400"/>
        </a:xfrm>
        <a:prstGeom prst="roundRect">
          <a:avLst/>
        </a:prstGeom>
        <a:solidFill>
          <a:srgbClr val="FF0000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Make a</a:t>
          </a:r>
          <a:r>
            <a:rPr lang="en-US" sz="1100" b="1" baseline="0"/>
            <a:t> payment here</a:t>
          </a:r>
          <a:endParaRPr lang="en-US" sz="11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BCP/CEUs/!New%20Forms/CEU%20Application%20Calendar%20-%20Simp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Meeting Builder"/>
      <sheetName val="Example"/>
      <sheetName val="Day 1"/>
      <sheetName val="Day 2"/>
      <sheetName val="Day 3"/>
      <sheetName val="Day 4"/>
      <sheetName val="Day 5"/>
      <sheetName val="Day 6"/>
      <sheetName val="Day 7"/>
      <sheetName val="List"/>
      <sheetName val="CEUCredit"/>
      <sheetName val="Sheet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A2" t="str">
            <v>1. Tier I – from 1-10 CEUs</v>
          </cell>
          <cell r="B2">
            <v>200</v>
          </cell>
        </row>
        <row r="3">
          <cell r="A3" t="str">
            <v>2. Tier II – from 11-20 CEUs</v>
          </cell>
          <cell r="B3">
            <v>350</v>
          </cell>
        </row>
        <row r="4">
          <cell r="A4" t="str">
            <v>3. Tier III – from 21-30 CEUs</v>
          </cell>
          <cell r="B4">
            <v>450</v>
          </cell>
        </row>
        <row r="5">
          <cell r="A5" t="str">
            <v>4. Tier IV – for 31 or more CEUs</v>
          </cell>
          <cell r="B5">
            <v>600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hillip Bailey" refreshedDate="45334.608089699075" createdVersion="8" refreshedVersion="8" minRefreshableVersion="3" recordCount="420">
  <cacheSource type="worksheet">
    <worksheetSource ref="A2:Q422" sheet="DATA"/>
  </cacheSource>
  <cacheFields count="17">
    <cacheField name="Sheet Name" numFmtId="0">
      <sharedItems count="7">
        <s v="Day 1"/>
        <s v="Day 2"/>
        <s v="Day 3"/>
        <s v="Day 4"/>
        <s v="Day 5"/>
        <s v="Day 6"/>
        <s v="Day 7"/>
      </sharedItems>
    </cacheField>
    <cacheField name="Date" numFmtId="165">
      <sharedItems containsSemiMixedTypes="0" containsNonDate="0" containsDate="1" containsString="0" minDate="1899-12-30T00:00:00" maxDate="2024-09-10T00:00:00"/>
    </cacheField>
    <cacheField name="Contact Minuets" numFmtId="1">
      <sharedItems containsSemiMixedTypes="0" containsString="0" containsNumber="1" minValue="0" maxValue="569.99999999999966"/>
    </cacheField>
    <cacheField name="# of CUE" numFmtId="2">
      <sharedItems containsSemiMixedTypes="0" containsString="0" containsNumber="1" minValue="0" maxValue="11.400000000000011"/>
    </cacheField>
    <cacheField name="% on Topic" numFmtId="0">
      <sharedItems containsSemiMixedTypes="0" containsString="0" containsNumber="1" minValue="0" maxValue="0.90476190476190477"/>
    </cacheField>
    <cacheField name="Start" numFmtId="164">
      <sharedItems containsDate="1" containsMixedTypes="1" minDate="1899-12-30T00:00:00" maxDate="1899-12-30T20:15:00"/>
    </cacheField>
    <cacheField name="End" numFmtId="164">
      <sharedItems containsDate="1" containsMixedTypes="1" minDate="1899-12-30T08:00:00" maxDate="1899-12-30T20:15:00"/>
    </cacheField>
    <cacheField name="Time" numFmtId="164">
      <sharedItems containsSemiMixedTypes="0" containsNonDate="0" containsDate="1" containsString="0" minDate="1899-12-30T00:00:00" maxDate="1899-12-30T02:00:00"/>
    </cacheField>
    <cacheField name="#" numFmtId="0">
      <sharedItems containsSemiMixedTypes="0" containsString="0" containsNumber="1" containsInteger="1" minValue="1" maxValue="60"/>
    </cacheField>
    <cacheField name="Topic" numFmtId="0">
      <sharedItems containsMixedTypes="1" containsNumber="1" containsInteger="1" minValue="0" maxValue="0"/>
    </cacheField>
    <cacheField name="Speaker(s)" numFmtId="0">
      <sharedItems containsMixedTypes="1" containsNumber="1" containsInteger="1" minValue="0" maxValue="0" count="59">
        <s v="N/A"/>
        <s v="Caitlin Broniec RN"/>
        <s v="Asad Usman MD"/>
        <s v="Nitin Puri MD"/>
        <s v="Marisa Cevasco MD"/>
        <s v="Ryan Williams CCP &amp; Nick Mesisca CCP"/>
        <s v="David Hammill CCP"/>
        <s v="Al Stammers CCP"/>
        <s v="Marc Denlinger RN CP"/>
        <s v="Kathryn Gray CCP &amp; Brandon Shade CCP"/>
        <s v="Gerald Broniec CCP"/>
        <s v="Joseph E Bavaria MD"/>
        <s v="Brandon Shade CCP"/>
        <n v="0"/>
        <s v="Michaela Martin CCP"/>
        <s v="Peter Arlia CCP"/>
        <s v="Jessica Friedman MD"/>
        <s v="Amanda Townson CCP"/>
        <s v="Debbie Weinrich ESQ"/>
        <s v="Justin Farr CCP &amp; Nick Mesisca CCP"/>
        <s v="John Kelly MD"/>
        <s v="Amit Iyengar MD"/>
        <s v="Kendall Lawrence MD"/>
        <s v="Nimesh Desai MD"/>
        <s v="Jerry Broniec CCP &amp; Nick Mesisca CCP"/>
        <s v="Tirone David MD"/>
        <s v="Jim Sabia RN"/>
        <s v="Richard Melchoir CCP"/>
        <s v="Nhue Do MD"/>
        <s v="Mohammad Nuri MD"/>
        <s v="Dan Duncan CCP"/>
        <s v="Brandon Shade CCP &amp; Justin Farr CCP"/>
        <s v="Mary Francis Quinn RN"/>
        <s v="Michelle Pileggi RN"/>
        <s v="Rachel Klinedenst DNP CRNP ACHPN"/>
        <s v="Ali Kuzma RN"/>
        <s v="Erin States CCP &amp; Michael Alfieris CCP"/>
        <s v="TBD Student # 1"/>
        <s v="TBD Student # 2"/>
        <s v="TBD Student # 3"/>
        <s v="Charlie Gateman MD"/>
        <s v="Salim Olia PhD"/>
        <s v="Jess Mesisca CRNA DNP"/>
        <s v="Katlyn Schieler CRNA"/>
        <s v="Brandon D'Alosio CCP &amp; Amber Palmer CCP"/>
        <s v="Dawn Barberi CRNP"/>
        <s v="Jason Bartock MD"/>
        <s v="Joseph Modeski CFP"/>
        <s v="Christopher Yann CCP"/>
        <s v="Joseph Adler DPT"/>
        <s v="Shannon Bartletti CCP &amp; Salim Olia PhD"/>
        <s v="Katsuhide Maeda MD"/>
        <s v="Colin Blanda CCP"/>
        <s v="Danielle Pulton MD"/>
        <s v="Keri Neal CCP"/>
        <s v="Ryan Willams CCP &amp; Erin States CCP"/>
        <s v="Robert Boova MD"/>
        <s v="Min-Ho Lee CCP"/>
        <s v="Rachel Klinedenst CRNP ACHPN DNP"/>
      </sharedItems>
    </cacheField>
    <cacheField name="Method" numFmtId="0">
      <sharedItems containsMixedTypes="1" containsNumber="1" containsInteger="1" minValue="0" maxValue="0"/>
    </cacheField>
    <cacheField name="Points" numFmtId="0">
      <sharedItems containsSemiMixedTypes="0" containsString="0" containsNumber="1" containsInteger="1" minValue="0" maxValue="1"/>
    </cacheField>
    <cacheField name="CEU Time" numFmtId="164">
      <sharedItems containsSemiMixedTypes="0" containsNonDate="0" containsDate="1" containsString="0" minDate="1899-12-30T00:00:00" maxDate="1899-12-31T00:00:00"/>
    </cacheField>
    <cacheField name="Minuets" numFmtId="2">
      <sharedItems containsMixedTypes="1" containsNumber="1" minValue="0" maxValue="119.99999999999989"/>
    </cacheField>
    <cacheField name="# of CEUs" numFmtId="2">
      <sharedItems containsSemiMixedTypes="0" containsString="0" containsNumber="1" minValue="0" maxValue="2.3999999999999977"/>
    </cacheField>
    <cacheField name="Meeting Name" numFmtId="0">
      <sharedItems count="1">
        <s v="Sample Application for Board Review at Spring 2024 Meeting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20">
  <r>
    <x v="0"/>
    <d v="2024-09-07T00:00:00"/>
    <n v="340.00000000000006"/>
    <n v="6.8000000000000078"/>
    <n v="0.78160919540229923"/>
    <d v="1899-12-30T13:00:00"/>
    <d v="1899-12-30T14:00:00"/>
    <d v="1899-12-30T01:00:00"/>
    <n v="1"/>
    <s v="Meeting Registration Open"/>
    <x v="0"/>
    <s v="&lt;No Count&gt;"/>
    <n v="0"/>
    <d v="1899-12-30T00:00:00"/>
    <n v="0"/>
    <n v="0"/>
    <x v="0"/>
  </r>
  <r>
    <x v="0"/>
    <d v="2024-09-07T00:00:00"/>
    <n v="0"/>
    <n v="0"/>
    <n v="0"/>
    <d v="1899-12-30T14:00:00"/>
    <d v="1899-12-30T14:20:00"/>
    <d v="1899-12-30T00:20:00"/>
    <n v="2"/>
    <s v="Building an LVAD Education Program"/>
    <x v="1"/>
    <s v="Lecture"/>
    <n v="1"/>
    <d v="1899-12-30T00:20:00"/>
    <n v="20.000000000000089"/>
    <n v="0.4000000000000018"/>
    <x v="0"/>
  </r>
  <r>
    <x v="0"/>
    <d v="2024-09-07T00:00:00"/>
    <n v="0"/>
    <n v="0"/>
    <n v="0"/>
    <d v="1899-12-30T14:20:00"/>
    <d v="1899-12-30T14:40:00"/>
    <d v="1899-12-30T00:20:00"/>
    <n v="3"/>
    <s v="Percutaneous RVAD"/>
    <x v="2"/>
    <s v="Lecture"/>
    <n v="1"/>
    <d v="1899-12-30T00:20:00"/>
    <n v="20.000000000000089"/>
    <n v="0.4000000000000018"/>
    <x v="0"/>
  </r>
  <r>
    <x v="0"/>
    <d v="2024-09-07T00:00:00"/>
    <n v="0"/>
    <n v="0"/>
    <n v="0"/>
    <d v="1899-12-30T14:40:00"/>
    <d v="1899-12-30T15:00:00"/>
    <d v="1899-12-30T00:20:00"/>
    <n v="4"/>
    <s v="VV ECMO and Sepsis"/>
    <x v="3"/>
    <s v="Lecture"/>
    <n v="1"/>
    <d v="1899-12-30T00:20:00"/>
    <n v="20.000000000000089"/>
    <n v="0.4000000000000018"/>
    <x v="0"/>
  </r>
  <r>
    <x v="0"/>
    <d v="2024-09-07T00:00:00"/>
    <n v="0"/>
    <n v="0"/>
    <n v="0"/>
    <d v="1899-12-30T15:00:00"/>
    <d v="1899-12-30T15:20:00"/>
    <d v="1899-12-30T00:20:00"/>
    <n v="5"/>
    <s v="HM III Insertion Via Thoracotomy"/>
    <x v="4"/>
    <s v="Lecture"/>
    <n v="1"/>
    <d v="1899-12-30T00:20:00"/>
    <n v="20.000000000000089"/>
    <n v="0.4000000000000018"/>
    <x v="0"/>
  </r>
  <r>
    <x v="0"/>
    <d v="2024-09-07T00:00:00"/>
    <n v="0"/>
    <n v="0"/>
    <n v="0"/>
    <d v="1899-12-30T15:20:00"/>
    <d v="1899-12-30T15:30:00"/>
    <d v="1899-12-30T00:10:00"/>
    <n v="6"/>
    <s v="Panel Discussion"/>
    <x v="5"/>
    <s v="Panel Discussion"/>
    <n v="1"/>
    <d v="1899-12-30T00:10:00"/>
    <n v="9.9999999999999645"/>
    <n v="0.19999999999999929"/>
    <x v="0"/>
  </r>
  <r>
    <x v="0"/>
    <d v="2024-09-07T00:00:00"/>
    <n v="0"/>
    <n v="0"/>
    <n v="0"/>
    <d v="1899-12-30T15:30:00"/>
    <d v="1899-12-30T15:50:00"/>
    <d v="1899-12-30T00:20:00"/>
    <n v="7"/>
    <s v="Artificial Intelligence in Perfusion"/>
    <x v="6"/>
    <s v="Lecture"/>
    <n v="1"/>
    <d v="1899-12-30T00:20:00"/>
    <n v="20.000000000000089"/>
    <n v="0.4000000000000018"/>
    <x v="0"/>
  </r>
  <r>
    <x v="0"/>
    <d v="2024-09-07T00:00:00"/>
    <n v="0"/>
    <n v="0"/>
    <n v="0"/>
    <d v="1899-12-30T15:50:00"/>
    <d v="1899-12-30T16:10:00"/>
    <d v="1899-12-30T00:20:00"/>
    <n v="8"/>
    <s v="Establishment of a National Quality Improvement Process on Oxygen Delivery Index: Results from 91 American Hospitals"/>
    <x v="7"/>
    <s v="Lecture"/>
    <n v="1"/>
    <d v="1899-12-30T00:20:00"/>
    <n v="20.000000000000089"/>
    <n v="0.4000000000000018"/>
    <x v="0"/>
  </r>
  <r>
    <x v="0"/>
    <d v="2024-09-07T00:00:00"/>
    <n v="0"/>
    <n v="0"/>
    <n v="0"/>
    <d v="1899-12-30T16:10:00"/>
    <d v="1899-12-30T16:50:00"/>
    <d v="1899-12-30T00:40:00"/>
    <n v="9"/>
    <s v="Miracle on the Ben Franklin Bridge (Perfusion Student, Now Perfusionist Saved Man on Bridge Then Pumped CABG) - Patient also coming to share experiences"/>
    <x v="8"/>
    <s v="Lecture"/>
    <n v="1"/>
    <d v="1899-12-30T00:40:00"/>
    <n v="40.000000000000014"/>
    <n v="0.80000000000000027"/>
    <x v="0"/>
  </r>
  <r>
    <x v="0"/>
    <d v="2024-09-07T00:00:00"/>
    <n v="0"/>
    <n v="0"/>
    <n v="0"/>
    <d v="1899-12-30T16:50:00"/>
    <d v="1899-12-30T16:55:00"/>
    <d v="1899-12-30T00:05:00"/>
    <n v="10"/>
    <s v="Panel Discussion"/>
    <x v="9"/>
    <s v="Lecture"/>
    <n v="1"/>
    <d v="1899-12-30T00:05:00"/>
    <n v="4.9999999999999822"/>
    <n v="9.9999999999999645E-2"/>
    <x v="0"/>
  </r>
  <r>
    <x v="0"/>
    <d v="2024-09-07T00:00:00"/>
    <n v="0"/>
    <n v="0"/>
    <n v="0"/>
    <d v="1899-12-30T16:55:00"/>
    <d v="1899-12-30T17:30:00"/>
    <d v="1899-12-30T00:35:00"/>
    <n v="11"/>
    <s v="Break"/>
    <x v="10"/>
    <s v="&lt;Break&gt;"/>
    <n v="0"/>
    <d v="1899-12-30T00:00:00"/>
    <n v="0"/>
    <n v="0"/>
    <x v="0"/>
  </r>
  <r>
    <x v="0"/>
    <d v="2024-09-07T00:00:00"/>
    <n v="0"/>
    <n v="0"/>
    <n v="0"/>
    <d v="1899-12-30T17:30:00"/>
    <d v="1899-12-30T18:15:00"/>
    <d v="1899-12-30T00:45:00"/>
    <n v="12"/>
    <s v="Gibbon's Odyssey: 70th Anniversary of the First Open Heart Surgery using Cardio-Pulmonary Bypass"/>
    <x v="11"/>
    <s v="Lecture"/>
    <n v="1"/>
    <d v="1899-12-30T00:45:00"/>
    <n v="45"/>
    <n v="0.9"/>
    <x v="0"/>
  </r>
  <r>
    <x v="0"/>
    <d v="2024-09-07T00:00:00"/>
    <n v="0"/>
    <n v="0"/>
    <n v="0"/>
    <d v="1899-12-30T18:15:00"/>
    <d v="1899-12-30T20:15:00"/>
    <d v="1899-12-30T02:00:00"/>
    <n v="13"/>
    <s v="Dinner / Vendor Road Show"/>
    <x v="12"/>
    <s v="Workshop"/>
    <n v="1"/>
    <d v="1899-12-30T02:00:00"/>
    <n v="119.99999999999989"/>
    <n v="2.3999999999999977"/>
    <x v="0"/>
  </r>
  <r>
    <x v="0"/>
    <d v="2024-09-07T00:00:00"/>
    <n v="0"/>
    <n v="0"/>
    <n v="0"/>
    <d v="1899-12-30T20:15:00"/>
    <s v=""/>
    <d v="1899-12-30T00:00:00"/>
    <n v="14"/>
    <n v="0"/>
    <x v="13"/>
    <n v="0"/>
    <n v="0"/>
    <d v="1899-12-30T00:00:00"/>
    <e v="#VALUE!"/>
    <n v="0"/>
    <x v="0"/>
  </r>
  <r>
    <x v="0"/>
    <d v="2024-09-07T00:00:00"/>
    <n v="0"/>
    <n v="0"/>
    <n v="0"/>
    <s v=""/>
    <s v=""/>
    <d v="1899-12-30T00:00:00"/>
    <n v="15"/>
    <n v="0"/>
    <x v="13"/>
    <n v="0"/>
    <n v="0"/>
    <d v="1899-12-30T00:00:00"/>
    <e v="#VALUE!"/>
    <n v="0"/>
    <x v="0"/>
  </r>
  <r>
    <x v="0"/>
    <d v="2024-09-07T00:00:00"/>
    <n v="0"/>
    <n v="0"/>
    <n v="0"/>
    <s v=""/>
    <s v=""/>
    <d v="1899-12-30T00:00:00"/>
    <n v="16"/>
    <n v="0"/>
    <x v="13"/>
    <n v="0"/>
    <n v="0"/>
    <d v="1899-12-30T00:00:00"/>
    <e v="#VALUE!"/>
    <n v="0"/>
    <x v="0"/>
  </r>
  <r>
    <x v="0"/>
    <d v="2024-09-07T00:00:00"/>
    <n v="0"/>
    <n v="0"/>
    <n v="0"/>
    <s v=""/>
    <s v=""/>
    <d v="1899-12-30T00:00:00"/>
    <n v="17"/>
    <n v="0"/>
    <x v="13"/>
    <n v="0"/>
    <n v="0"/>
    <d v="1899-12-30T00:00:00"/>
    <e v="#VALUE!"/>
    <n v="0"/>
    <x v="0"/>
  </r>
  <r>
    <x v="0"/>
    <d v="2024-09-07T00:00:00"/>
    <n v="0"/>
    <n v="0"/>
    <n v="0"/>
    <s v=""/>
    <s v=""/>
    <d v="1899-12-30T00:00:00"/>
    <n v="18"/>
    <n v="0"/>
    <x v="13"/>
    <n v="0"/>
    <n v="0"/>
    <d v="1899-12-30T00:00:00"/>
    <e v="#VALUE!"/>
    <n v="0"/>
    <x v="0"/>
  </r>
  <r>
    <x v="0"/>
    <d v="2024-09-07T00:00:00"/>
    <n v="0"/>
    <n v="0"/>
    <n v="0"/>
    <s v=""/>
    <s v=""/>
    <d v="1899-12-30T00:00:00"/>
    <n v="19"/>
    <n v="0"/>
    <x v="13"/>
    <n v="0"/>
    <n v="0"/>
    <d v="1899-12-30T00:00:00"/>
    <e v="#VALUE!"/>
    <n v="0"/>
    <x v="0"/>
  </r>
  <r>
    <x v="0"/>
    <d v="2024-09-07T00:00:00"/>
    <n v="0"/>
    <n v="0"/>
    <n v="0"/>
    <s v=""/>
    <s v=""/>
    <d v="1899-12-30T00:00:00"/>
    <n v="20"/>
    <n v="0"/>
    <x v="13"/>
    <n v="0"/>
    <n v="0"/>
    <d v="1899-12-30T00:00:00"/>
    <e v="#VALUE!"/>
    <n v="0"/>
    <x v="0"/>
  </r>
  <r>
    <x v="0"/>
    <d v="2024-09-07T00:00:00"/>
    <n v="0"/>
    <n v="0"/>
    <n v="0"/>
    <s v=""/>
    <s v=""/>
    <d v="1899-12-30T00:00:00"/>
    <n v="21"/>
    <n v="0"/>
    <x v="13"/>
    <n v="0"/>
    <n v="0"/>
    <d v="1899-12-30T00:00:00"/>
    <e v="#VALUE!"/>
    <n v="0"/>
    <x v="0"/>
  </r>
  <r>
    <x v="0"/>
    <d v="2024-09-07T00:00:00"/>
    <n v="0"/>
    <n v="0"/>
    <n v="0"/>
    <s v=""/>
    <s v=""/>
    <d v="1899-12-30T00:00:00"/>
    <n v="22"/>
    <n v="0"/>
    <x v="13"/>
    <n v="0"/>
    <n v="0"/>
    <d v="1899-12-30T00:00:00"/>
    <e v="#VALUE!"/>
    <n v="0"/>
    <x v="0"/>
  </r>
  <r>
    <x v="0"/>
    <d v="2024-09-07T00:00:00"/>
    <n v="0"/>
    <n v="0"/>
    <n v="0"/>
    <s v=""/>
    <s v=""/>
    <d v="1899-12-30T00:00:00"/>
    <n v="23"/>
    <n v="0"/>
    <x v="13"/>
    <n v="0"/>
    <n v="0"/>
    <d v="1899-12-30T00:00:00"/>
    <e v="#VALUE!"/>
    <n v="0"/>
    <x v="0"/>
  </r>
  <r>
    <x v="0"/>
    <d v="2024-09-07T00:00:00"/>
    <n v="0"/>
    <n v="0"/>
    <n v="0"/>
    <s v=""/>
    <s v=""/>
    <d v="1899-12-30T00:00:00"/>
    <n v="24"/>
    <n v="0"/>
    <x v="13"/>
    <n v="0"/>
    <n v="0"/>
    <d v="1899-12-30T00:00:00"/>
    <e v="#VALUE!"/>
    <n v="0"/>
    <x v="0"/>
  </r>
  <r>
    <x v="0"/>
    <d v="2024-09-07T00:00:00"/>
    <n v="0"/>
    <n v="0"/>
    <n v="0"/>
    <s v=""/>
    <s v=""/>
    <d v="1899-12-30T00:00:00"/>
    <n v="25"/>
    <n v="0"/>
    <x v="13"/>
    <n v="0"/>
    <n v="0"/>
    <d v="1899-12-30T00:00:00"/>
    <e v="#VALUE!"/>
    <n v="0"/>
    <x v="0"/>
  </r>
  <r>
    <x v="0"/>
    <d v="2024-09-07T00:00:00"/>
    <n v="0"/>
    <n v="0"/>
    <n v="0"/>
    <s v=""/>
    <s v=""/>
    <d v="1899-12-30T00:00:00"/>
    <n v="26"/>
    <n v="0"/>
    <x v="13"/>
    <n v="0"/>
    <n v="0"/>
    <d v="1899-12-30T00:00:00"/>
    <e v="#VALUE!"/>
    <n v="0"/>
    <x v="0"/>
  </r>
  <r>
    <x v="0"/>
    <d v="2024-09-07T00:00:00"/>
    <n v="0"/>
    <n v="0"/>
    <n v="0"/>
    <s v=""/>
    <s v=""/>
    <d v="1899-12-30T00:00:00"/>
    <n v="27"/>
    <n v="0"/>
    <x v="13"/>
    <n v="0"/>
    <n v="0"/>
    <d v="1899-12-30T00:00:00"/>
    <e v="#VALUE!"/>
    <n v="0"/>
    <x v="0"/>
  </r>
  <r>
    <x v="0"/>
    <d v="2024-09-07T00:00:00"/>
    <n v="0"/>
    <n v="0"/>
    <n v="0"/>
    <s v=""/>
    <s v=""/>
    <d v="1899-12-30T00:00:00"/>
    <n v="28"/>
    <n v="0"/>
    <x v="13"/>
    <n v="0"/>
    <n v="0"/>
    <d v="1899-12-30T00:00:00"/>
    <e v="#VALUE!"/>
    <n v="0"/>
    <x v="0"/>
  </r>
  <r>
    <x v="0"/>
    <d v="2024-09-07T00:00:00"/>
    <n v="0"/>
    <n v="0"/>
    <n v="0"/>
    <s v=""/>
    <s v=""/>
    <d v="1899-12-30T00:00:00"/>
    <n v="29"/>
    <n v="0"/>
    <x v="13"/>
    <n v="0"/>
    <n v="0"/>
    <d v="1899-12-30T00:00:00"/>
    <e v="#VALUE!"/>
    <n v="0"/>
    <x v="0"/>
  </r>
  <r>
    <x v="0"/>
    <d v="2024-09-07T00:00:00"/>
    <n v="0"/>
    <n v="0"/>
    <n v="0"/>
    <s v=""/>
    <s v=""/>
    <d v="1899-12-30T00:00:00"/>
    <n v="30"/>
    <n v="0"/>
    <x v="13"/>
    <n v="0"/>
    <n v="0"/>
    <d v="1899-12-30T00:00:00"/>
    <e v="#VALUE!"/>
    <n v="0"/>
    <x v="0"/>
  </r>
  <r>
    <x v="0"/>
    <d v="2024-09-07T00:00:00"/>
    <n v="0"/>
    <n v="0"/>
    <n v="0"/>
    <s v=""/>
    <s v=""/>
    <d v="1899-12-30T00:00:00"/>
    <n v="31"/>
    <n v="0"/>
    <x v="13"/>
    <n v="0"/>
    <n v="0"/>
    <d v="1899-12-30T00:00:00"/>
    <e v="#VALUE!"/>
    <n v="0"/>
    <x v="0"/>
  </r>
  <r>
    <x v="0"/>
    <d v="2024-09-07T00:00:00"/>
    <n v="0"/>
    <n v="0"/>
    <n v="0"/>
    <s v=""/>
    <s v=""/>
    <d v="1899-12-30T00:00:00"/>
    <n v="32"/>
    <n v="0"/>
    <x v="13"/>
    <n v="0"/>
    <n v="0"/>
    <d v="1899-12-30T00:00:00"/>
    <e v="#VALUE!"/>
    <n v="0"/>
    <x v="0"/>
  </r>
  <r>
    <x v="0"/>
    <d v="2024-09-07T00:00:00"/>
    <n v="0"/>
    <n v="0"/>
    <n v="0"/>
    <s v=""/>
    <s v=""/>
    <d v="1899-12-30T00:00:00"/>
    <n v="33"/>
    <n v="0"/>
    <x v="13"/>
    <n v="0"/>
    <n v="0"/>
    <d v="1899-12-30T00:00:00"/>
    <e v="#VALUE!"/>
    <n v="0"/>
    <x v="0"/>
  </r>
  <r>
    <x v="0"/>
    <d v="2024-09-07T00:00:00"/>
    <n v="0"/>
    <n v="0"/>
    <n v="0"/>
    <s v=""/>
    <s v=""/>
    <d v="1899-12-30T00:00:00"/>
    <n v="34"/>
    <n v="0"/>
    <x v="13"/>
    <n v="0"/>
    <n v="0"/>
    <d v="1899-12-30T00:00:00"/>
    <e v="#VALUE!"/>
    <n v="0"/>
    <x v="0"/>
  </r>
  <r>
    <x v="0"/>
    <d v="2024-09-07T00:00:00"/>
    <n v="0"/>
    <n v="0"/>
    <n v="0"/>
    <s v=""/>
    <s v=""/>
    <d v="1899-12-30T00:00:00"/>
    <n v="35"/>
    <n v="0"/>
    <x v="13"/>
    <n v="0"/>
    <n v="0"/>
    <d v="1899-12-30T00:00:00"/>
    <e v="#VALUE!"/>
    <n v="0"/>
    <x v="0"/>
  </r>
  <r>
    <x v="0"/>
    <d v="2024-09-07T00:00:00"/>
    <n v="0"/>
    <n v="0"/>
    <n v="0"/>
    <s v=""/>
    <s v=""/>
    <d v="1899-12-30T00:00:00"/>
    <n v="36"/>
    <n v="0"/>
    <x v="13"/>
    <n v="0"/>
    <n v="0"/>
    <d v="1899-12-30T00:00:00"/>
    <e v="#VALUE!"/>
    <n v="0"/>
    <x v="0"/>
  </r>
  <r>
    <x v="0"/>
    <d v="2024-09-07T00:00:00"/>
    <n v="0"/>
    <n v="0"/>
    <n v="0"/>
    <s v=""/>
    <s v=""/>
    <d v="1899-12-30T00:00:00"/>
    <n v="37"/>
    <n v="0"/>
    <x v="13"/>
    <n v="0"/>
    <n v="0"/>
    <d v="1899-12-30T00:00:00"/>
    <e v="#VALUE!"/>
    <n v="0"/>
    <x v="0"/>
  </r>
  <r>
    <x v="0"/>
    <d v="2024-09-07T00:00:00"/>
    <n v="0"/>
    <n v="0"/>
    <n v="0"/>
    <s v=""/>
    <s v=""/>
    <d v="1899-12-30T00:00:00"/>
    <n v="38"/>
    <n v="0"/>
    <x v="13"/>
    <n v="0"/>
    <n v="0"/>
    <d v="1899-12-30T00:00:00"/>
    <e v="#VALUE!"/>
    <n v="0"/>
    <x v="0"/>
  </r>
  <r>
    <x v="0"/>
    <d v="2024-09-07T00:00:00"/>
    <n v="0"/>
    <n v="0"/>
    <n v="0"/>
    <s v=""/>
    <s v=""/>
    <d v="1899-12-30T00:00:00"/>
    <n v="39"/>
    <n v="0"/>
    <x v="13"/>
    <n v="0"/>
    <n v="0"/>
    <d v="1899-12-30T00:00:00"/>
    <e v="#VALUE!"/>
    <n v="0"/>
    <x v="0"/>
  </r>
  <r>
    <x v="0"/>
    <d v="2024-09-07T00:00:00"/>
    <n v="0"/>
    <n v="0"/>
    <n v="0"/>
    <s v=""/>
    <s v=""/>
    <d v="1899-12-30T00:00:00"/>
    <n v="40"/>
    <n v="0"/>
    <x v="13"/>
    <n v="0"/>
    <n v="0"/>
    <d v="1899-12-30T00:00:00"/>
    <e v="#VALUE!"/>
    <n v="0"/>
    <x v="0"/>
  </r>
  <r>
    <x v="0"/>
    <d v="2024-09-07T00:00:00"/>
    <n v="0"/>
    <n v="0"/>
    <n v="0"/>
    <s v=""/>
    <s v=""/>
    <d v="1899-12-30T00:00:00"/>
    <n v="41"/>
    <n v="0"/>
    <x v="13"/>
    <n v="0"/>
    <n v="0"/>
    <d v="1899-12-30T00:00:00"/>
    <e v="#VALUE!"/>
    <n v="0"/>
    <x v="0"/>
  </r>
  <r>
    <x v="0"/>
    <d v="2024-09-07T00:00:00"/>
    <n v="0"/>
    <n v="0"/>
    <n v="0"/>
    <s v=""/>
    <s v=""/>
    <d v="1899-12-30T00:00:00"/>
    <n v="42"/>
    <n v="0"/>
    <x v="13"/>
    <n v="0"/>
    <n v="0"/>
    <d v="1899-12-30T00:00:00"/>
    <e v="#VALUE!"/>
    <n v="0"/>
    <x v="0"/>
  </r>
  <r>
    <x v="0"/>
    <d v="2024-09-07T00:00:00"/>
    <n v="0"/>
    <n v="0"/>
    <n v="0"/>
    <s v=""/>
    <s v=""/>
    <d v="1899-12-30T00:00:00"/>
    <n v="43"/>
    <n v="0"/>
    <x v="13"/>
    <n v="0"/>
    <n v="0"/>
    <d v="1899-12-30T00:00:00"/>
    <e v="#VALUE!"/>
    <n v="0"/>
    <x v="0"/>
  </r>
  <r>
    <x v="0"/>
    <d v="2024-09-07T00:00:00"/>
    <n v="0"/>
    <n v="0"/>
    <n v="0"/>
    <s v=""/>
    <s v=""/>
    <d v="1899-12-30T00:00:00"/>
    <n v="44"/>
    <n v="0"/>
    <x v="13"/>
    <n v="0"/>
    <n v="0"/>
    <d v="1899-12-30T00:00:00"/>
    <e v="#VALUE!"/>
    <n v="0"/>
    <x v="0"/>
  </r>
  <r>
    <x v="0"/>
    <d v="2024-09-07T00:00:00"/>
    <n v="0"/>
    <n v="0"/>
    <n v="0"/>
    <s v=""/>
    <s v=""/>
    <d v="1899-12-30T00:00:00"/>
    <n v="45"/>
    <n v="0"/>
    <x v="13"/>
    <n v="0"/>
    <n v="0"/>
    <d v="1899-12-30T00:00:00"/>
    <e v="#VALUE!"/>
    <n v="0"/>
    <x v="0"/>
  </r>
  <r>
    <x v="0"/>
    <d v="2024-09-07T00:00:00"/>
    <n v="0"/>
    <n v="0"/>
    <n v="0"/>
    <s v=""/>
    <s v=""/>
    <d v="1899-12-30T00:00:00"/>
    <n v="46"/>
    <n v="0"/>
    <x v="13"/>
    <n v="0"/>
    <n v="0"/>
    <d v="1899-12-30T00:00:00"/>
    <e v="#VALUE!"/>
    <n v="0"/>
    <x v="0"/>
  </r>
  <r>
    <x v="0"/>
    <d v="2024-09-07T00:00:00"/>
    <n v="0"/>
    <n v="0"/>
    <n v="0"/>
    <s v=""/>
    <s v=""/>
    <d v="1899-12-30T00:00:00"/>
    <n v="47"/>
    <n v="0"/>
    <x v="13"/>
    <n v="0"/>
    <n v="0"/>
    <d v="1899-12-30T00:00:00"/>
    <e v="#VALUE!"/>
    <n v="0"/>
    <x v="0"/>
  </r>
  <r>
    <x v="0"/>
    <d v="2024-09-07T00:00:00"/>
    <n v="0"/>
    <n v="0"/>
    <n v="0"/>
    <s v=""/>
    <s v=""/>
    <d v="1899-12-30T00:00:00"/>
    <n v="48"/>
    <n v="0"/>
    <x v="13"/>
    <n v="0"/>
    <n v="0"/>
    <d v="1899-12-30T00:00:00"/>
    <e v="#VALUE!"/>
    <n v="0"/>
    <x v="0"/>
  </r>
  <r>
    <x v="0"/>
    <d v="2024-09-07T00:00:00"/>
    <n v="0"/>
    <n v="0"/>
    <n v="0"/>
    <s v=""/>
    <s v=""/>
    <d v="1899-12-30T00:00:00"/>
    <n v="49"/>
    <n v="0"/>
    <x v="13"/>
    <n v="0"/>
    <n v="0"/>
    <d v="1899-12-30T00:00:00"/>
    <e v="#VALUE!"/>
    <n v="0"/>
    <x v="0"/>
  </r>
  <r>
    <x v="0"/>
    <d v="2024-09-07T00:00:00"/>
    <n v="0"/>
    <n v="0"/>
    <n v="0"/>
    <s v=""/>
    <s v=""/>
    <d v="1899-12-30T00:00:00"/>
    <n v="50"/>
    <n v="0"/>
    <x v="13"/>
    <n v="0"/>
    <n v="0"/>
    <d v="1899-12-30T00:00:00"/>
    <e v="#VALUE!"/>
    <n v="0"/>
    <x v="0"/>
  </r>
  <r>
    <x v="0"/>
    <d v="2024-09-07T00:00:00"/>
    <n v="0"/>
    <n v="0"/>
    <n v="0"/>
    <s v=""/>
    <s v=""/>
    <d v="1899-12-30T00:00:00"/>
    <n v="51"/>
    <n v="0"/>
    <x v="13"/>
    <n v="0"/>
    <n v="0"/>
    <d v="1899-12-30T00:00:00"/>
    <e v="#VALUE!"/>
    <n v="0"/>
    <x v="0"/>
  </r>
  <r>
    <x v="0"/>
    <d v="2024-09-07T00:00:00"/>
    <n v="0"/>
    <n v="0"/>
    <n v="0"/>
    <s v=""/>
    <s v=""/>
    <d v="1899-12-30T00:00:00"/>
    <n v="52"/>
    <n v="0"/>
    <x v="13"/>
    <n v="0"/>
    <n v="0"/>
    <d v="1899-12-30T00:00:00"/>
    <e v="#VALUE!"/>
    <n v="0"/>
    <x v="0"/>
  </r>
  <r>
    <x v="0"/>
    <d v="2024-09-07T00:00:00"/>
    <n v="0"/>
    <n v="0"/>
    <n v="0"/>
    <s v=""/>
    <s v=""/>
    <d v="1899-12-30T00:00:00"/>
    <n v="53"/>
    <n v="0"/>
    <x v="13"/>
    <n v="0"/>
    <n v="0"/>
    <d v="1899-12-30T00:00:00"/>
    <e v="#VALUE!"/>
    <n v="0"/>
    <x v="0"/>
  </r>
  <r>
    <x v="0"/>
    <d v="2024-09-07T00:00:00"/>
    <n v="0"/>
    <n v="0"/>
    <n v="0"/>
    <s v=""/>
    <s v=""/>
    <d v="1899-12-30T00:00:00"/>
    <n v="54"/>
    <n v="0"/>
    <x v="13"/>
    <n v="0"/>
    <n v="0"/>
    <d v="1899-12-30T00:00:00"/>
    <e v="#VALUE!"/>
    <n v="0"/>
    <x v="0"/>
  </r>
  <r>
    <x v="0"/>
    <d v="2024-09-07T00:00:00"/>
    <n v="0"/>
    <n v="0"/>
    <n v="0"/>
    <s v=""/>
    <s v=""/>
    <d v="1899-12-30T00:00:00"/>
    <n v="55"/>
    <n v="0"/>
    <x v="13"/>
    <n v="0"/>
    <n v="0"/>
    <d v="1899-12-30T00:00:00"/>
    <e v="#VALUE!"/>
    <n v="0"/>
    <x v="0"/>
  </r>
  <r>
    <x v="0"/>
    <d v="2024-09-07T00:00:00"/>
    <n v="0"/>
    <n v="0"/>
    <n v="0"/>
    <s v=""/>
    <s v=""/>
    <d v="1899-12-30T00:00:00"/>
    <n v="56"/>
    <n v="0"/>
    <x v="13"/>
    <n v="0"/>
    <n v="0"/>
    <d v="1899-12-30T00:00:00"/>
    <e v="#VALUE!"/>
    <n v="0"/>
    <x v="0"/>
  </r>
  <r>
    <x v="0"/>
    <d v="2024-09-07T00:00:00"/>
    <n v="0"/>
    <n v="0"/>
    <n v="0"/>
    <s v=""/>
    <s v=""/>
    <d v="1899-12-30T00:00:00"/>
    <n v="57"/>
    <n v="0"/>
    <x v="13"/>
    <n v="0"/>
    <n v="0"/>
    <d v="1899-12-30T00:00:00"/>
    <e v="#VALUE!"/>
    <n v="0"/>
    <x v="0"/>
  </r>
  <r>
    <x v="0"/>
    <d v="2024-09-07T00:00:00"/>
    <n v="0"/>
    <n v="0"/>
    <n v="0"/>
    <s v=""/>
    <s v=""/>
    <d v="1899-12-30T00:00:00"/>
    <n v="58"/>
    <n v="0"/>
    <x v="13"/>
    <n v="0"/>
    <n v="0"/>
    <d v="1899-12-30T00:00:00"/>
    <e v="#VALUE!"/>
    <n v="0"/>
    <x v="0"/>
  </r>
  <r>
    <x v="0"/>
    <d v="2024-09-07T00:00:00"/>
    <n v="0"/>
    <n v="0"/>
    <n v="0"/>
    <s v=""/>
    <s v=""/>
    <d v="1899-12-30T00:00:00"/>
    <n v="59"/>
    <n v="0"/>
    <x v="13"/>
    <n v="0"/>
    <n v="0"/>
    <d v="1899-12-30T00:00:00"/>
    <e v="#VALUE!"/>
    <n v="0"/>
    <x v="0"/>
  </r>
  <r>
    <x v="0"/>
    <d v="2024-09-07T00:00:00"/>
    <n v="0"/>
    <n v="0"/>
    <n v="0"/>
    <s v=""/>
    <s v=""/>
    <d v="1899-12-30T00:00:00"/>
    <n v="60"/>
    <n v="0"/>
    <x v="13"/>
    <n v="0"/>
    <n v="0"/>
    <d v="1899-12-30T00:00:00"/>
    <e v="#VALUE!"/>
    <n v="0"/>
    <x v="0"/>
  </r>
  <r>
    <x v="1"/>
    <d v="2024-09-08T00:00:00"/>
    <n v="0"/>
    <n v="0"/>
    <n v="0"/>
    <d v="1899-12-30T07:00:00"/>
    <d v="1899-12-30T08:00:00"/>
    <d v="1899-12-30T01:00:00"/>
    <n v="1"/>
    <s v="Breakfast &amp; Learn / Impella 5.5 &amp; VA ECMO"/>
    <x v="14"/>
    <s v="Lecture"/>
    <n v="1"/>
    <d v="1899-12-30T01:00:00"/>
    <n v="59.999999999999865"/>
    <n v="1.1999999999999973"/>
    <x v="0"/>
  </r>
  <r>
    <x v="1"/>
    <d v="2024-09-08T00:00:00"/>
    <n v="0"/>
    <n v="0"/>
    <n v="0"/>
    <d v="1899-12-30T08:00:00"/>
    <d v="1899-12-30T08:20:00"/>
    <d v="1899-12-30T00:20:00"/>
    <n v="2"/>
    <s v="DCD Heart Transplantation"/>
    <x v="15"/>
    <s v="Lecture"/>
    <n v="1"/>
    <d v="1899-12-30T00:20:00"/>
    <n v="20.000000000000007"/>
    <n v="0.40000000000000013"/>
    <x v="0"/>
  </r>
  <r>
    <x v="1"/>
    <d v="2024-09-08T00:00:00"/>
    <n v="0"/>
    <n v="0"/>
    <n v="0"/>
    <d v="1899-12-30T08:20:00"/>
    <d v="1899-12-30T08:40:00"/>
    <d v="1899-12-30T00:20:00"/>
    <n v="3"/>
    <s v="DCD Liver Transplantation A Surgeon's Perspective "/>
    <x v="16"/>
    <s v="Lecture"/>
    <n v="1"/>
    <d v="1899-12-30T00:20:00"/>
    <n v="20.000000000000007"/>
    <n v="0.40000000000000013"/>
    <x v="0"/>
  </r>
  <r>
    <x v="1"/>
    <d v="2024-09-08T00:00:00"/>
    <n v="0"/>
    <n v="0"/>
    <n v="0"/>
    <d v="1899-12-30T08:40:00"/>
    <d v="1899-12-30T09:00:00"/>
    <d v="1899-12-30T00:20:00"/>
    <n v="4"/>
    <s v="DCD Liver Transplantation: A Perfusionist's Perspective "/>
    <x v="17"/>
    <s v="Lecture"/>
    <n v="1"/>
    <d v="1899-12-30T00:20:00"/>
    <n v="20.000000000000007"/>
    <n v="0.40000000000000013"/>
    <x v="0"/>
  </r>
  <r>
    <x v="1"/>
    <d v="2024-09-08T00:00:00"/>
    <n v="0"/>
    <n v="0"/>
    <n v="0"/>
    <d v="1899-12-30T09:00:00"/>
    <d v="1899-12-30T09:20:00"/>
    <d v="1899-12-30T00:20:00"/>
    <n v="5"/>
    <s v="Great Documentation: Not Something to Bypass"/>
    <x v="18"/>
    <s v="Lecture"/>
    <n v="1"/>
    <d v="1899-12-30T00:20:00"/>
    <n v="20.000000000000007"/>
    <n v="0.40000000000000013"/>
    <x v="0"/>
  </r>
  <r>
    <x v="1"/>
    <d v="2024-09-08T00:00:00"/>
    <n v="0"/>
    <n v="0"/>
    <n v="0"/>
    <d v="1899-12-30T09:20:00"/>
    <d v="1899-12-30T09:30:00"/>
    <d v="1899-12-30T00:10:00"/>
    <n v="6"/>
    <s v="Panel Discussion"/>
    <x v="19"/>
    <s v="Panel Discussion"/>
    <n v="1"/>
    <d v="1899-12-30T00:10:00"/>
    <n v="9.9999999999999645"/>
    <n v="0.19999999999999929"/>
    <x v="0"/>
  </r>
  <r>
    <x v="1"/>
    <d v="2024-09-08T00:00:00"/>
    <n v="0"/>
    <n v="0"/>
    <n v="0"/>
    <d v="1899-12-30T09:30:00"/>
    <d v="1899-12-30T09:50:00"/>
    <d v="1899-12-30T00:20:00"/>
    <n v="7"/>
    <s v="Aortic Root and Arch Anatomy Review"/>
    <x v="20"/>
    <s v="Lecture"/>
    <n v="1"/>
    <d v="1899-12-30T00:20:00"/>
    <n v="20.000000000000007"/>
    <n v="0.40000000000000013"/>
    <x v="0"/>
  </r>
  <r>
    <x v="1"/>
    <d v="2024-09-08T00:00:00"/>
    <n v="0"/>
    <n v="0"/>
    <n v="0"/>
    <d v="1899-12-30T09:50:00"/>
    <d v="1899-12-30T10:10:00"/>
    <d v="1899-12-30T00:20:00"/>
    <n v="8"/>
    <s v="Essentials in Mitral Valve Surgery"/>
    <x v="21"/>
    <s v="Lecture"/>
    <n v="1"/>
    <d v="1899-12-30T00:20:00"/>
    <n v="20.000000000000007"/>
    <n v="0.40000000000000013"/>
    <x v="0"/>
  </r>
  <r>
    <x v="1"/>
    <d v="2024-09-08T00:00:00"/>
    <n v="0"/>
    <n v="0"/>
    <n v="0"/>
    <d v="1899-12-30T10:10:00"/>
    <d v="1899-12-30T10:30:00"/>
    <d v="1899-12-30T00:20:00"/>
    <n v="9"/>
    <s v="Cerebral Protection for Aortic Surgery"/>
    <x v="22"/>
    <s v="Lecture"/>
    <n v="1"/>
    <d v="1899-12-30T00:20:00"/>
    <n v="20.000000000000007"/>
    <n v="0.40000000000000013"/>
    <x v="0"/>
  </r>
  <r>
    <x v="1"/>
    <d v="2024-09-08T00:00:00"/>
    <n v="0"/>
    <n v="0"/>
    <n v="0"/>
    <d v="1899-12-30T10:30:00"/>
    <d v="1899-12-30T10:50:00"/>
    <d v="1899-12-30T00:20:00"/>
    <n v="10"/>
    <s v="The Progression of the Type A Aortic Dissection Repair"/>
    <x v="23"/>
    <s v="Lecture"/>
    <n v="1"/>
    <d v="1899-12-30T00:20:00"/>
    <n v="20.000000000000007"/>
    <n v="0.40000000000000013"/>
    <x v="0"/>
  </r>
  <r>
    <x v="1"/>
    <d v="2024-09-08T00:00:00"/>
    <n v="0"/>
    <n v="0"/>
    <n v="0"/>
    <d v="1899-12-30T10:50:00"/>
    <d v="1899-12-30T11:00:00"/>
    <d v="1899-12-30T00:10:00"/>
    <n v="11"/>
    <s v="Panel Discussion"/>
    <x v="24"/>
    <s v="Panel Discussion"/>
    <n v="1"/>
    <d v="1899-12-30T00:10:00"/>
    <n v="9.9999999999999645"/>
    <n v="0.19999999999999929"/>
    <x v="0"/>
  </r>
  <r>
    <x v="1"/>
    <d v="2024-09-08T00:00:00"/>
    <n v="0"/>
    <n v="0"/>
    <n v="0"/>
    <d v="1899-12-30T11:00:00"/>
    <d v="1899-12-30T11:15:00"/>
    <d v="1899-12-30T00:15:00"/>
    <n v="12"/>
    <s v="Break "/>
    <x v="10"/>
    <s v="&lt;Break&gt;"/>
    <n v="0"/>
    <d v="1899-12-30T00:00:00"/>
    <n v="0"/>
    <n v="0"/>
    <x v="0"/>
  </r>
  <r>
    <x v="1"/>
    <d v="2024-09-08T00:00:00"/>
    <n v="0"/>
    <n v="0"/>
    <n v="0"/>
    <d v="1899-12-30T11:15:00"/>
    <d v="1899-12-30T12:00:00"/>
    <d v="1899-12-30T00:45:00"/>
    <n v="13"/>
    <s v="Aortic Valve Sparing Operations: Prespectives of a Pioneer"/>
    <x v="25"/>
    <s v="Lecture"/>
    <n v="1"/>
    <d v="1899-12-30T00:45:00"/>
    <n v="44.999999999999922"/>
    <n v="0.89999999999999847"/>
    <x v="0"/>
  </r>
  <r>
    <x v="1"/>
    <d v="2024-09-08T00:00:00"/>
    <n v="0"/>
    <n v="0"/>
    <n v="0"/>
    <d v="1899-12-30T12:00:00"/>
    <d v="1899-12-30T13:00:00"/>
    <d v="1899-12-30T01:00:00"/>
    <n v="14"/>
    <s v="Lunch and Learn / Experiences with the Nautilus Oxygenator"/>
    <x v="26"/>
    <s v="Lecture"/>
    <n v="1"/>
    <d v="1899-12-30T01:00:00"/>
    <n v="59.999999999999943"/>
    <n v="1.1999999999999988"/>
    <x v="0"/>
  </r>
  <r>
    <x v="1"/>
    <d v="2024-09-08T00:00:00"/>
    <n v="0"/>
    <n v="0"/>
    <n v="0"/>
    <d v="1899-12-30T13:00:00"/>
    <d v="1899-12-30T13:20:00"/>
    <d v="1899-12-30T00:20:00"/>
    <n v="15"/>
    <s v="Mental and Communcation Barriers in the Perfusion Environment"/>
    <x v="27"/>
    <s v="Lecture"/>
    <n v="1"/>
    <d v="1899-12-30T00:20:00"/>
    <n v="20.000000000000089"/>
    <n v="0.4000000000000018"/>
    <x v="0"/>
  </r>
  <r>
    <x v="1"/>
    <d v="2024-09-08T00:00:00"/>
    <n v="0"/>
    <n v="0"/>
    <n v="0"/>
    <d v="1899-12-30T13:20:00"/>
    <d v="1899-12-30T13:50:00"/>
    <d v="1899-12-30T00:30:00"/>
    <n v="16"/>
    <s v="Challenges with Pediatric VAD Implants"/>
    <x v="28"/>
    <s v="Lecture"/>
    <n v="1"/>
    <d v="1899-12-30T00:30:00"/>
    <n v="29.999999999999893"/>
    <n v="0.59999999999999787"/>
    <x v="0"/>
  </r>
  <r>
    <x v="1"/>
    <d v="2024-09-08T00:00:00"/>
    <n v="0"/>
    <n v="0"/>
    <n v="0"/>
    <d v="1899-12-30T13:50:00"/>
    <d v="1899-12-30T14:10:00"/>
    <d v="1899-12-30T00:20:00"/>
    <n v="17"/>
    <s v="Norwood Operation Complications"/>
    <x v="29"/>
    <s v="Lecture"/>
    <n v="1"/>
    <d v="1899-12-30T00:20:00"/>
    <n v="20.000000000000089"/>
    <n v="0.4000000000000018"/>
    <x v="0"/>
  </r>
  <r>
    <x v="1"/>
    <d v="2024-09-08T00:00:00"/>
    <n v="0"/>
    <n v="0"/>
    <n v="0"/>
    <d v="1899-12-30T14:10:00"/>
    <d v="1899-12-30T14:20:00"/>
    <d v="1899-12-30T00:10:00"/>
    <n v="18"/>
    <s v="Simplified Approach to Bloodless Cardiac Surgery"/>
    <x v="30"/>
    <s v="Lecture"/>
    <n v="1"/>
    <d v="1899-12-30T00:10:00"/>
    <n v="9.9999999999999645"/>
    <n v="0.19999999999999929"/>
    <x v="0"/>
  </r>
  <r>
    <x v="1"/>
    <d v="2024-09-08T00:00:00"/>
    <n v="0"/>
    <n v="0"/>
    <n v="0"/>
    <d v="1899-12-30T14:20:00"/>
    <d v="1899-12-30T14:30:00"/>
    <d v="1899-12-30T00:10:00"/>
    <n v="19"/>
    <s v="Panel Discussion"/>
    <x v="31"/>
    <s v="Panel Discussion"/>
    <n v="1"/>
    <d v="1899-12-30T00:10:00"/>
    <n v="9.9999999999999645"/>
    <n v="0.19999999999999929"/>
    <x v="0"/>
  </r>
  <r>
    <x v="1"/>
    <d v="2024-09-08T00:00:00"/>
    <n v="0"/>
    <n v="0"/>
    <n v="0"/>
    <d v="1899-12-30T14:30:00"/>
    <d v="1899-12-30T14:50:00"/>
    <d v="1899-12-30T00:20:00"/>
    <n v="20"/>
    <s v="ECMO Education Program"/>
    <x v="32"/>
    <s v="Lecture"/>
    <n v="1"/>
    <d v="1899-12-30T00:20:00"/>
    <n v="20.000000000000089"/>
    <n v="0.4000000000000018"/>
    <x v="0"/>
  </r>
  <r>
    <x v="1"/>
    <d v="2024-09-08T00:00:00"/>
    <n v="0"/>
    <n v="0"/>
    <n v="0"/>
    <d v="1899-12-30T14:50:00"/>
    <d v="1899-12-30T15:10:00"/>
    <d v="1899-12-30T00:20:00"/>
    <n v="21"/>
    <s v="Pediatric VAD Nurse Education"/>
    <x v="33"/>
    <s v="Lecture"/>
    <n v="1"/>
    <d v="1899-12-30T00:20:00"/>
    <n v="20.000000000000089"/>
    <n v="0.4000000000000018"/>
    <x v="0"/>
  </r>
  <r>
    <x v="1"/>
    <d v="2024-09-08T00:00:00"/>
    <n v="0"/>
    <n v="0"/>
    <n v="0"/>
    <d v="1899-12-30T15:10:00"/>
    <d v="1899-12-30T15:30:00"/>
    <d v="1899-12-30T00:20:00"/>
    <n v="22"/>
    <s v="Ethics of ECMO"/>
    <x v="34"/>
    <s v="Lecture"/>
    <n v="1"/>
    <d v="1899-12-30T00:20:00"/>
    <n v="20.000000000000089"/>
    <n v="0.4000000000000018"/>
    <x v="0"/>
  </r>
  <r>
    <x v="1"/>
    <d v="2024-09-08T00:00:00"/>
    <n v="0"/>
    <n v="0"/>
    <n v="0"/>
    <d v="1899-12-30T15:30:00"/>
    <d v="1899-12-30T15:50:00"/>
    <d v="1899-12-30T00:20:00"/>
    <n v="23"/>
    <s v="Bedside Responsibility of a Bedside RN"/>
    <x v="35"/>
    <s v="Lecture"/>
    <n v="1"/>
    <d v="1899-12-30T00:20:00"/>
    <n v="20.000000000000089"/>
    <n v="0.4000000000000018"/>
    <x v="0"/>
  </r>
  <r>
    <x v="1"/>
    <d v="2024-09-08T00:00:00"/>
    <n v="0"/>
    <n v="0"/>
    <n v="0"/>
    <d v="1899-12-30T15:50:00"/>
    <d v="1899-12-30T16:00:00"/>
    <d v="1899-12-30T00:10:00"/>
    <n v="24"/>
    <s v="Panel Discussion"/>
    <x v="36"/>
    <s v="Panel Discussion"/>
    <n v="1"/>
    <d v="1899-12-30T00:10:00"/>
    <n v="9.9999999999999645"/>
    <n v="0.19999999999999929"/>
    <x v="0"/>
  </r>
  <r>
    <x v="1"/>
    <d v="2024-09-08T00:00:00"/>
    <n v="0"/>
    <n v="0"/>
    <n v="0"/>
    <d v="1899-12-30T16:00:00"/>
    <d v="1899-12-30T16:15:00"/>
    <d v="1899-12-30T00:15:00"/>
    <n v="25"/>
    <s v="Break"/>
    <x v="10"/>
    <s v="&lt;Break&gt;"/>
    <n v="0"/>
    <d v="1899-12-30T00:00:00"/>
    <n v="0"/>
    <n v="0"/>
    <x v="0"/>
  </r>
  <r>
    <x v="1"/>
    <d v="2024-09-08T00:00:00"/>
    <n v="0"/>
    <n v="0"/>
    <n v="0"/>
    <d v="1899-12-30T16:15:00"/>
    <d v="1899-12-30T18:00:00"/>
    <d v="1899-12-30T01:45:00"/>
    <n v="26"/>
    <s v="Perfusion Educational Trivia with Audience Members - All Perfusion Board Exam Related Questions"/>
    <x v="31"/>
    <s v="Discussion"/>
    <n v="1"/>
    <d v="1899-12-30T01:45:00"/>
    <n v="104.99999999999994"/>
    <n v="2.0999999999999988"/>
    <x v="0"/>
  </r>
  <r>
    <x v="1"/>
    <d v="2024-09-08T00:00:00"/>
    <n v="0"/>
    <n v="0"/>
    <n v="0"/>
    <d v="1899-12-30T18:00:00"/>
    <s v=""/>
    <d v="1899-12-30T00:00:00"/>
    <n v="27"/>
    <n v="0"/>
    <x v="13"/>
    <n v="0"/>
    <n v="0"/>
    <d v="1899-12-30T00:00:00"/>
    <e v="#VALUE!"/>
    <n v="0"/>
    <x v="0"/>
  </r>
  <r>
    <x v="1"/>
    <d v="2024-09-08T00:00:00"/>
    <n v="0"/>
    <n v="0"/>
    <n v="0"/>
    <s v=""/>
    <s v=""/>
    <d v="1899-12-30T00:00:00"/>
    <n v="28"/>
    <n v="0"/>
    <x v="13"/>
    <n v="0"/>
    <n v="0"/>
    <d v="1899-12-30T00:00:00"/>
    <e v="#VALUE!"/>
    <n v="0"/>
    <x v="0"/>
  </r>
  <r>
    <x v="1"/>
    <d v="2024-09-08T00:00:00"/>
    <n v="0"/>
    <n v="0"/>
    <n v="0"/>
    <s v=""/>
    <s v=""/>
    <d v="1899-12-30T00:00:00"/>
    <n v="29"/>
    <n v="0"/>
    <x v="13"/>
    <n v="0"/>
    <n v="0"/>
    <d v="1899-12-30T00:00:00"/>
    <e v="#VALUE!"/>
    <n v="0"/>
    <x v="0"/>
  </r>
  <r>
    <x v="1"/>
    <d v="2024-09-08T00:00:00"/>
    <n v="0"/>
    <n v="0"/>
    <n v="0"/>
    <s v=""/>
    <s v=""/>
    <d v="1899-12-30T00:00:00"/>
    <n v="30"/>
    <n v="0"/>
    <x v="13"/>
    <n v="0"/>
    <n v="0"/>
    <d v="1899-12-30T00:00:00"/>
    <e v="#VALUE!"/>
    <n v="0"/>
    <x v="0"/>
  </r>
  <r>
    <x v="1"/>
    <d v="2024-09-08T00:00:00"/>
    <n v="0"/>
    <n v="0"/>
    <n v="0"/>
    <s v=""/>
    <s v=""/>
    <d v="1899-12-30T00:00:00"/>
    <n v="31"/>
    <n v="0"/>
    <x v="13"/>
    <n v="0"/>
    <n v="0"/>
    <d v="1899-12-30T00:00:00"/>
    <e v="#VALUE!"/>
    <n v="0"/>
    <x v="0"/>
  </r>
  <r>
    <x v="1"/>
    <d v="2024-09-08T00:00:00"/>
    <n v="0"/>
    <n v="0"/>
    <n v="0"/>
    <s v=""/>
    <s v=""/>
    <d v="1899-12-30T00:00:00"/>
    <n v="32"/>
    <n v="0"/>
    <x v="13"/>
    <n v="0"/>
    <n v="0"/>
    <d v="1899-12-30T00:00:00"/>
    <e v="#VALUE!"/>
    <n v="0"/>
    <x v="0"/>
  </r>
  <r>
    <x v="1"/>
    <d v="2024-09-08T00:00:00"/>
    <n v="0"/>
    <n v="0"/>
    <n v="0"/>
    <s v=""/>
    <s v=""/>
    <d v="1899-12-30T00:00:00"/>
    <n v="33"/>
    <n v="0"/>
    <x v="13"/>
    <n v="0"/>
    <n v="0"/>
    <d v="1899-12-30T00:00:00"/>
    <e v="#VALUE!"/>
    <n v="0"/>
    <x v="0"/>
  </r>
  <r>
    <x v="1"/>
    <d v="2024-09-08T00:00:00"/>
    <n v="0"/>
    <n v="0"/>
    <n v="0"/>
    <s v=""/>
    <s v=""/>
    <d v="1899-12-30T00:00:00"/>
    <n v="34"/>
    <n v="0"/>
    <x v="13"/>
    <n v="0"/>
    <n v="0"/>
    <d v="1899-12-30T00:00:00"/>
    <e v="#VALUE!"/>
    <n v="0"/>
    <x v="0"/>
  </r>
  <r>
    <x v="1"/>
    <d v="2024-09-08T00:00:00"/>
    <n v="0"/>
    <n v="0"/>
    <n v="0"/>
    <s v=""/>
    <s v=""/>
    <d v="1899-12-30T00:00:00"/>
    <n v="35"/>
    <n v="0"/>
    <x v="13"/>
    <n v="0"/>
    <n v="0"/>
    <d v="1899-12-30T00:00:00"/>
    <e v="#VALUE!"/>
    <n v="0"/>
    <x v="0"/>
  </r>
  <r>
    <x v="1"/>
    <d v="2024-09-08T00:00:00"/>
    <n v="0"/>
    <n v="0"/>
    <n v="0"/>
    <s v=""/>
    <s v=""/>
    <d v="1899-12-30T00:00:00"/>
    <n v="36"/>
    <n v="0"/>
    <x v="13"/>
    <n v="0"/>
    <n v="0"/>
    <d v="1899-12-30T00:00:00"/>
    <e v="#VALUE!"/>
    <n v="0"/>
    <x v="0"/>
  </r>
  <r>
    <x v="1"/>
    <d v="2024-09-08T00:00:00"/>
    <n v="0"/>
    <n v="0"/>
    <n v="0"/>
    <s v=""/>
    <s v=""/>
    <d v="1899-12-30T00:00:00"/>
    <n v="37"/>
    <n v="0"/>
    <x v="13"/>
    <n v="0"/>
    <n v="0"/>
    <d v="1899-12-30T00:00:00"/>
    <e v="#VALUE!"/>
    <n v="0"/>
    <x v="0"/>
  </r>
  <r>
    <x v="1"/>
    <d v="2024-09-08T00:00:00"/>
    <n v="0"/>
    <n v="0"/>
    <n v="0"/>
    <s v=""/>
    <s v=""/>
    <d v="1899-12-30T00:00:00"/>
    <n v="38"/>
    <n v="0"/>
    <x v="13"/>
    <n v="0"/>
    <n v="0"/>
    <d v="1899-12-30T00:00:00"/>
    <e v="#VALUE!"/>
    <n v="0"/>
    <x v="0"/>
  </r>
  <r>
    <x v="1"/>
    <d v="2024-09-08T00:00:00"/>
    <n v="0"/>
    <n v="0"/>
    <n v="0"/>
    <s v=""/>
    <s v=""/>
    <d v="1899-12-30T00:00:00"/>
    <n v="39"/>
    <n v="0"/>
    <x v="13"/>
    <n v="0"/>
    <n v="0"/>
    <d v="1899-12-30T00:00:00"/>
    <e v="#VALUE!"/>
    <n v="0"/>
    <x v="0"/>
  </r>
  <r>
    <x v="1"/>
    <d v="2024-09-08T00:00:00"/>
    <n v="0"/>
    <n v="0"/>
    <n v="0"/>
    <s v=""/>
    <s v=""/>
    <d v="1899-12-30T00:00:00"/>
    <n v="40"/>
    <n v="0"/>
    <x v="13"/>
    <n v="0"/>
    <n v="0"/>
    <d v="1899-12-30T00:00:00"/>
    <e v="#VALUE!"/>
    <n v="0"/>
    <x v="0"/>
  </r>
  <r>
    <x v="1"/>
    <d v="2024-09-08T00:00:00"/>
    <n v="0"/>
    <n v="0"/>
    <n v="0"/>
    <s v=""/>
    <s v=""/>
    <d v="1899-12-30T00:00:00"/>
    <n v="41"/>
    <n v="0"/>
    <x v="13"/>
    <n v="0"/>
    <n v="0"/>
    <d v="1899-12-30T00:00:00"/>
    <e v="#VALUE!"/>
    <n v="0"/>
    <x v="0"/>
  </r>
  <r>
    <x v="1"/>
    <d v="2024-09-08T00:00:00"/>
    <n v="0"/>
    <n v="0"/>
    <n v="0"/>
    <s v=""/>
    <s v=""/>
    <d v="1899-12-30T00:00:00"/>
    <n v="42"/>
    <n v="0"/>
    <x v="13"/>
    <n v="0"/>
    <n v="0"/>
    <d v="1899-12-30T00:00:00"/>
    <e v="#VALUE!"/>
    <n v="0"/>
    <x v="0"/>
  </r>
  <r>
    <x v="1"/>
    <d v="2024-09-08T00:00:00"/>
    <n v="0"/>
    <n v="0"/>
    <n v="0"/>
    <s v=""/>
    <s v=""/>
    <d v="1899-12-30T00:00:00"/>
    <n v="43"/>
    <n v="0"/>
    <x v="13"/>
    <n v="0"/>
    <n v="0"/>
    <d v="1899-12-30T00:00:00"/>
    <e v="#VALUE!"/>
    <n v="0"/>
    <x v="0"/>
  </r>
  <r>
    <x v="1"/>
    <d v="2024-09-08T00:00:00"/>
    <n v="0"/>
    <n v="0"/>
    <n v="0"/>
    <s v=""/>
    <s v=""/>
    <d v="1899-12-30T00:00:00"/>
    <n v="44"/>
    <n v="0"/>
    <x v="13"/>
    <n v="0"/>
    <n v="0"/>
    <d v="1899-12-30T00:00:00"/>
    <e v="#VALUE!"/>
    <n v="0"/>
    <x v="0"/>
  </r>
  <r>
    <x v="1"/>
    <d v="2024-09-08T00:00:00"/>
    <n v="0"/>
    <n v="0"/>
    <n v="0"/>
    <s v=""/>
    <s v=""/>
    <d v="1899-12-30T00:00:00"/>
    <n v="45"/>
    <n v="0"/>
    <x v="13"/>
    <n v="0"/>
    <n v="0"/>
    <d v="1899-12-30T00:00:00"/>
    <e v="#VALUE!"/>
    <n v="0"/>
    <x v="0"/>
  </r>
  <r>
    <x v="1"/>
    <d v="2024-09-08T00:00:00"/>
    <n v="0"/>
    <n v="0"/>
    <n v="0"/>
    <s v=""/>
    <s v=""/>
    <d v="1899-12-30T00:00:00"/>
    <n v="46"/>
    <n v="0"/>
    <x v="13"/>
    <n v="0"/>
    <n v="0"/>
    <d v="1899-12-30T00:00:00"/>
    <e v="#VALUE!"/>
    <n v="0"/>
    <x v="0"/>
  </r>
  <r>
    <x v="1"/>
    <d v="2024-09-08T00:00:00"/>
    <n v="0"/>
    <n v="0"/>
    <n v="0"/>
    <s v=""/>
    <s v=""/>
    <d v="1899-12-30T00:00:00"/>
    <n v="47"/>
    <n v="0"/>
    <x v="13"/>
    <n v="0"/>
    <n v="0"/>
    <d v="1899-12-30T00:00:00"/>
    <e v="#VALUE!"/>
    <n v="0"/>
    <x v="0"/>
  </r>
  <r>
    <x v="1"/>
    <d v="2024-09-08T00:00:00"/>
    <n v="0"/>
    <n v="0"/>
    <n v="0"/>
    <s v=""/>
    <s v=""/>
    <d v="1899-12-30T00:00:00"/>
    <n v="48"/>
    <n v="0"/>
    <x v="13"/>
    <n v="0"/>
    <n v="0"/>
    <d v="1899-12-30T00:00:00"/>
    <e v="#VALUE!"/>
    <n v="0"/>
    <x v="0"/>
  </r>
  <r>
    <x v="1"/>
    <d v="2024-09-08T00:00:00"/>
    <n v="0"/>
    <n v="0"/>
    <n v="0"/>
    <s v=""/>
    <s v=""/>
    <d v="1899-12-30T00:00:00"/>
    <n v="49"/>
    <n v="0"/>
    <x v="13"/>
    <n v="0"/>
    <n v="0"/>
    <d v="1899-12-30T00:00:00"/>
    <e v="#VALUE!"/>
    <n v="0"/>
    <x v="0"/>
  </r>
  <r>
    <x v="1"/>
    <d v="2024-09-08T00:00:00"/>
    <n v="0"/>
    <n v="0"/>
    <n v="0"/>
    <s v=""/>
    <s v=""/>
    <d v="1899-12-30T00:00:00"/>
    <n v="50"/>
    <n v="0"/>
    <x v="13"/>
    <n v="0"/>
    <n v="0"/>
    <d v="1899-12-30T00:00:00"/>
    <e v="#VALUE!"/>
    <n v="0"/>
    <x v="0"/>
  </r>
  <r>
    <x v="1"/>
    <d v="2024-09-08T00:00:00"/>
    <n v="0"/>
    <n v="0"/>
    <n v="0"/>
    <s v=""/>
    <s v=""/>
    <d v="1899-12-30T00:00:00"/>
    <n v="51"/>
    <n v="0"/>
    <x v="13"/>
    <n v="0"/>
    <n v="0"/>
    <d v="1899-12-30T00:00:00"/>
    <e v="#VALUE!"/>
    <n v="0"/>
    <x v="0"/>
  </r>
  <r>
    <x v="1"/>
    <d v="2024-09-08T00:00:00"/>
    <n v="0"/>
    <n v="0"/>
    <n v="0"/>
    <s v=""/>
    <s v=""/>
    <d v="1899-12-30T00:00:00"/>
    <n v="52"/>
    <n v="0"/>
    <x v="13"/>
    <n v="0"/>
    <n v="0"/>
    <d v="1899-12-30T00:00:00"/>
    <e v="#VALUE!"/>
    <n v="0"/>
    <x v="0"/>
  </r>
  <r>
    <x v="1"/>
    <d v="2024-09-08T00:00:00"/>
    <n v="0"/>
    <n v="0"/>
    <n v="0"/>
    <s v=""/>
    <s v=""/>
    <d v="1899-12-30T00:00:00"/>
    <n v="53"/>
    <n v="0"/>
    <x v="13"/>
    <n v="0"/>
    <n v="0"/>
    <d v="1899-12-30T00:00:00"/>
    <e v="#VALUE!"/>
    <n v="0"/>
    <x v="0"/>
  </r>
  <r>
    <x v="1"/>
    <d v="2024-09-08T00:00:00"/>
    <n v="0"/>
    <n v="0"/>
    <n v="0"/>
    <s v=""/>
    <s v=""/>
    <d v="1899-12-30T00:00:00"/>
    <n v="54"/>
    <n v="0"/>
    <x v="13"/>
    <n v="0"/>
    <n v="0"/>
    <d v="1899-12-30T00:00:00"/>
    <e v="#VALUE!"/>
    <n v="0"/>
    <x v="0"/>
  </r>
  <r>
    <x v="1"/>
    <d v="2024-09-08T00:00:00"/>
    <n v="0"/>
    <n v="0"/>
    <n v="0"/>
    <s v=""/>
    <s v=""/>
    <d v="1899-12-30T00:00:00"/>
    <n v="55"/>
    <n v="0"/>
    <x v="13"/>
    <n v="0"/>
    <n v="0"/>
    <d v="1899-12-30T00:00:00"/>
    <e v="#VALUE!"/>
    <n v="0"/>
    <x v="0"/>
  </r>
  <r>
    <x v="1"/>
    <d v="2024-09-08T00:00:00"/>
    <n v="0"/>
    <n v="0"/>
    <n v="0"/>
    <s v=""/>
    <s v=""/>
    <d v="1899-12-30T00:00:00"/>
    <n v="56"/>
    <n v="0"/>
    <x v="13"/>
    <n v="0"/>
    <n v="0"/>
    <d v="1899-12-30T00:00:00"/>
    <e v="#VALUE!"/>
    <n v="0"/>
    <x v="0"/>
  </r>
  <r>
    <x v="1"/>
    <d v="2024-09-08T00:00:00"/>
    <n v="0"/>
    <n v="0"/>
    <n v="0"/>
    <s v=""/>
    <s v=""/>
    <d v="1899-12-30T00:00:00"/>
    <n v="57"/>
    <n v="0"/>
    <x v="13"/>
    <n v="0"/>
    <n v="0"/>
    <d v="1899-12-30T00:00:00"/>
    <e v="#VALUE!"/>
    <n v="0"/>
    <x v="0"/>
  </r>
  <r>
    <x v="1"/>
    <d v="2024-09-08T00:00:00"/>
    <n v="0"/>
    <n v="0"/>
    <n v="0"/>
    <s v=""/>
    <s v=""/>
    <d v="1899-12-30T00:00:00"/>
    <n v="58"/>
    <n v="0"/>
    <x v="13"/>
    <n v="0"/>
    <n v="0"/>
    <d v="1899-12-30T00:00:00"/>
    <e v="#VALUE!"/>
    <n v="0"/>
    <x v="0"/>
  </r>
  <r>
    <x v="1"/>
    <d v="2024-09-08T00:00:00"/>
    <n v="0"/>
    <n v="0"/>
    <n v="0"/>
    <s v=""/>
    <s v=""/>
    <d v="1899-12-30T00:00:00"/>
    <n v="59"/>
    <n v="0"/>
    <x v="13"/>
    <n v="0"/>
    <n v="0"/>
    <d v="1899-12-30T00:00:00"/>
    <e v="#VALUE!"/>
    <n v="0"/>
    <x v="0"/>
  </r>
  <r>
    <x v="1"/>
    <d v="2024-09-08T00:00:00"/>
    <n v="0"/>
    <n v="0"/>
    <n v="0"/>
    <s v=""/>
    <s v=""/>
    <d v="1899-12-30T00:00:00"/>
    <n v="60"/>
    <n v="0"/>
    <x v="13"/>
    <n v="0"/>
    <n v="0"/>
    <d v="1899-12-30T00:00:00"/>
    <e v="#VALUE!"/>
    <n v="0"/>
    <x v="0"/>
  </r>
  <r>
    <x v="2"/>
    <d v="2024-09-09T00:00:00"/>
    <n v="569.99999999999966"/>
    <n v="11.400000000000011"/>
    <n v="0.90476190476190477"/>
    <d v="1899-12-30T07:00:00"/>
    <d v="1899-12-30T08:00:00"/>
    <d v="1899-12-30T01:00:00"/>
    <n v="1"/>
    <s v="Breakfast &amp; Learn / A New Era of Essenz"/>
    <x v="12"/>
    <s v="Lecture"/>
    <n v="1"/>
    <d v="1899-12-30T01:00:00"/>
    <n v="59.999999999999865"/>
    <n v="1.1999999999999973"/>
    <x v="0"/>
  </r>
  <r>
    <x v="2"/>
    <d v="2024-09-09T00:00:00"/>
    <n v="0"/>
    <n v="0"/>
    <n v="0"/>
    <d v="1899-12-30T08:00:00"/>
    <d v="1899-12-30T08:30:00"/>
    <d v="1899-12-30T00:30:00"/>
    <n v="2"/>
    <s v="Student Case Presentation # 1"/>
    <x v="37"/>
    <s v="Discussion"/>
    <n v="1"/>
    <d v="1899-12-30T00:30:00"/>
    <n v="29.999999999999972"/>
    <n v="0.59999999999999942"/>
    <x v="0"/>
  </r>
  <r>
    <x v="2"/>
    <d v="2024-09-09T00:00:00"/>
    <n v="0"/>
    <n v="0"/>
    <n v="0"/>
    <d v="1899-12-30T08:30:00"/>
    <d v="1899-12-30T09:00:00"/>
    <d v="1899-12-30T00:30:00"/>
    <n v="3"/>
    <s v="Student Case Presentation # 2"/>
    <x v="38"/>
    <s v="Discussion"/>
    <n v="1"/>
    <d v="1899-12-30T00:30:00"/>
    <n v="29.999999999999972"/>
    <n v="0.59999999999999942"/>
    <x v="0"/>
  </r>
  <r>
    <x v="2"/>
    <d v="2024-09-09T00:00:00"/>
    <n v="0"/>
    <n v="0"/>
    <n v="0"/>
    <d v="1899-12-30T09:00:00"/>
    <d v="1899-12-30T09:30:00"/>
    <d v="1899-12-30T00:30:00"/>
    <n v="4"/>
    <s v="Student Case Presentation # 3"/>
    <x v="39"/>
    <s v="Discussion"/>
    <n v="1"/>
    <d v="1899-12-30T00:30:00"/>
    <n v="29.999999999999972"/>
    <n v="0.59999999999999942"/>
    <x v="0"/>
  </r>
  <r>
    <x v="2"/>
    <d v="2024-09-09T00:00:00"/>
    <n v="0"/>
    <n v="0"/>
    <n v="0"/>
    <d v="1899-12-30T09:30:00"/>
    <d v="1899-12-30T09:50:00"/>
    <d v="1899-12-30T00:20:00"/>
    <n v="5"/>
    <s v="TEE ECHO Basics"/>
    <x v="40"/>
    <s v="Lecture"/>
    <n v="1"/>
    <d v="1899-12-30T00:20:00"/>
    <n v="20.000000000000007"/>
    <n v="0.40000000000000013"/>
    <x v="0"/>
  </r>
  <r>
    <x v="2"/>
    <d v="2024-09-09T00:00:00"/>
    <n v="0"/>
    <n v="0"/>
    <n v="0"/>
    <d v="1899-12-30T09:50:00"/>
    <d v="1899-12-30T10:10:00"/>
    <d v="1899-12-30T00:20:00"/>
    <n v="6"/>
    <s v="Blood Pump Considerations for Low Flow ECMO or MCS Support"/>
    <x v="41"/>
    <s v="Lecture"/>
    <n v="1"/>
    <d v="1899-12-30T00:20:00"/>
    <n v="20.000000000000007"/>
    <n v="0.40000000000000013"/>
    <x v="0"/>
  </r>
  <r>
    <x v="2"/>
    <d v="2024-09-09T00:00:00"/>
    <n v="0"/>
    <n v="0"/>
    <n v="0"/>
    <d v="1899-12-30T10:10:00"/>
    <d v="1899-12-30T10:30:00"/>
    <d v="1899-12-30T00:20:00"/>
    <n v="7"/>
    <s v="Mental Well Being in Health Care"/>
    <x v="42"/>
    <s v="Lecture"/>
    <n v="1"/>
    <d v="1899-12-30T00:20:00"/>
    <n v="20.000000000000007"/>
    <n v="0.40000000000000013"/>
    <x v="0"/>
  </r>
  <r>
    <x v="2"/>
    <d v="2024-09-09T00:00:00"/>
    <n v="0"/>
    <n v="0"/>
    <n v="0"/>
    <d v="1899-12-30T10:30:00"/>
    <d v="1899-12-30T10:50:00"/>
    <d v="1899-12-30T00:20:00"/>
    <n v="8"/>
    <s v="Cardiac Pharmacology"/>
    <x v="43"/>
    <s v="Lecture"/>
    <n v="1"/>
    <d v="1899-12-30T00:20:00"/>
    <n v="20.000000000000007"/>
    <n v="0.40000000000000013"/>
    <x v="0"/>
  </r>
  <r>
    <x v="2"/>
    <d v="2024-09-09T00:00:00"/>
    <n v="0"/>
    <n v="0"/>
    <n v="0"/>
    <d v="1899-12-30T10:50:00"/>
    <d v="1899-12-30T11:00:00"/>
    <d v="1899-12-30T00:10:00"/>
    <n v="9"/>
    <s v="Panel Discussion"/>
    <x v="44"/>
    <s v="Panel Discussion"/>
    <n v="1"/>
    <d v="1899-12-30T00:10:00"/>
    <n v="9.9999999999999645"/>
    <n v="0.19999999999999929"/>
    <x v="0"/>
  </r>
  <r>
    <x v="2"/>
    <d v="2024-09-09T00:00:00"/>
    <n v="0"/>
    <n v="0"/>
    <n v="0"/>
    <d v="1899-12-30T11:00:00"/>
    <d v="1899-12-30T12:00:00"/>
    <d v="1899-12-30T01:00:00"/>
    <n v="10"/>
    <s v="Break / Dedicated Vendor Time"/>
    <x v="10"/>
    <s v="&lt;Break&gt;"/>
    <n v="0"/>
    <d v="1899-12-30T00:00:00"/>
    <n v="0"/>
    <n v="0"/>
    <x v="0"/>
  </r>
  <r>
    <x v="2"/>
    <d v="2024-09-09T00:00:00"/>
    <n v="0"/>
    <n v="0"/>
    <n v="0"/>
    <d v="1899-12-30T12:00:00"/>
    <d v="1899-12-30T13:00:00"/>
    <d v="1899-12-30T01:00:00"/>
    <n v="11"/>
    <s v="Lunch &amp; Learn / TEG Concepts"/>
    <x v="45"/>
    <s v="Lecture"/>
    <n v="1"/>
    <d v="1899-12-30T01:00:00"/>
    <n v="59.999999999999943"/>
    <n v="1.1999999999999988"/>
    <x v="0"/>
  </r>
  <r>
    <x v="2"/>
    <d v="2024-09-09T00:00:00"/>
    <n v="0"/>
    <n v="0"/>
    <n v="0"/>
    <d v="1899-12-30T13:00:00"/>
    <d v="1899-12-30T13:20:00"/>
    <d v="1899-12-30T00:20:00"/>
    <n v="12"/>
    <s v="Invensitivist Cannulation Strategies"/>
    <x v="46"/>
    <s v="Lecture"/>
    <n v="1"/>
    <d v="1899-12-30T00:20:00"/>
    <n v="20.000000000000089"/>
    <n v="0.4000000000000018"/>
    <x v="0"/>
  </r>
  <r>
    <x v="2"/>
    <d v="2024-09-09T00:00:00"/>
    <n v="0"/>
    <n v="0"/>
    <n v="0"/>
    <d v="1899-12-30T13:20:00"/>
    <d v="1899-12-30T13:40:00"/>
    <d v="1899-12-30T00:20:00"/>
    <n v="13"/>
    <s v="Perfusionist Finances: Not Something to Take Lightly"/>
    <x v="47"/>
    <s v="Lecture"/>
    <n v="1"/>
    <d v="1899-12-30T00:20:00"/>
    <n v="20.000000000000089"/>
    <n v="0.4000000000000018"/>
    <x v="0"/>
  </r>
  <r>
    <x v="2"/>
    <d v="2024-09-09T00:00:00"/>
    <n v="0"/>
    <n v="0"/>
    <n v="0"/>
    <d v="1899-12-30T13:40:00"/>
    <d v="1899-12-30T14:00:00"/>
    <d v="1899-12-30T00:20:00"/>
    <n v="14"/>
    <s v="Hyperbaric Oxygenation During ECMO"/>
    <x v="48"/>
    <s v="Lecture"/>
    <n v="1"/>
    <d v="1899-12-30T00:20:00"/>
    <n v="20.000000000000089"/>
    <n v="0.4000000000000018"/>
    <x v="0"/>
  </r>
  <r>
    <x v="2"/>
    <d v="2024-09-09T00:00:00"/>
    <n v="0"/>
    <n v="0"/>
    <n v="0"/>
    <d v="1899-12-30T14:00:00"/>
    <d v="1899-12-30T14:20:00"/>
    <d v="1899-12-30T00:20:00"/>
    <n v="15"/>
    <s v="Ambulation of ECMO Patients"/>
    <x v="49"/>
    <s v="Lecture"/>
    <n v="1"/>
    <d v="1899-12-30T00:20:00"/>
    <n v="20.000000000000089"/>
    <n v="0.4000000000000018"/>
    <x v="0"/>
  </r>
  <r>
    <x v="2"/>
    <d v="2024-09-09T00:00:00"/>
    <n v="0"/>
    <n v="0"/>
    <n v="0"/>
    <d v="1899-12-30T14:20:00"/>
    <d v="1899-12-30T14:30:00"/>
    <d v="1899-12-30T00:10:00"/>
    <n v="16"/>
    <s v="Panel Discussion"/>
    <x v="50"/>
    <s v="Panel Discussion"/>
    <n v="1"/>
    <d v="1899-12-30T00:10:00"/>
    <n v="9.9999999999999645"/>
    <n v="0.19999999999999929"/>
    <x v="0"/>
  </r>
  <r>
    <x v="2"/>
    <d v="2024-09-09T00:00:00"/>
    <n v="0"/>
    <n v="0"/>
    <n v="0"/>
    <d v="1899-12-30T14:30:00"/>
    <d v="1899-12-30T14:40:00"/>
    <d v="1899-12-30T00:10:00"/>
    <n v="17"/>
    <s v="Pediatric VAD Implantation Techniques"/>
    <x v="51"/>
    <s v="Lecture"/>
    <n v="1"/>
    <d v="1899-12-30T00:10:00"/>
    <n v="9.9999999999999645"/>
    <n v="0.19999999999999929"/>
    <x v="0"/>
  </r>
  <r>
    <x v="2"/>
    <d v="2024-09-09T00:00:00"/>
    <n v="0"/>
    <n v="0"/>
    <n v="0"/>
    <d v="1899-12-30T14:40:00"/>
    <d v="1899-12-30T15:10:00"/>
    <d v="1899-12-30T00:30:00"/>
    <n v="18"/>
    <s v="Oxygenator Failure on ECMO"/>
    <x v="52"/>
    <s v="Lecture"/>
    <n v="1"/>
    <d v="1899-12-30T00:30:00"/>
    <n v="29.999999999999893"/>
    <n v="0.59999999999999787"/>
    <x v="0"/>
  </r>
  <r>
    <x v="2"/>
    <d v="2024-09-09T00:00:00"/>
    <n v="0"/>
    <n v="0"/>
    <n v="0"/>
    <d v="1899-12-30T15:10:00"/>
    <d v="1899-12-30T15:30:00"/>
    <d v="1899-12-30T00:20:00"/>
    <n v="19"/>
    <s v="MCS During Lung Transplantation"/>
    <x v="53"/>
    <s v="Lecture"/>
    <n v="1"/>
    <d v="1899-12-30T00:20:00"/>
    <n v="20.000000000000089"/>
    <n v="0.4000000000000018"/>
    <x v="0"/>
  </r>
  <r>
    <x v="2"/>
    <d v="2024-09-09T00:00:00"/>
    <n v="0"/>
    <n v="0"/>
    <n v="0"/>
    <d v="1899-12-30T15:30:00"/>
    <d v="1899-12-30T15:50:00"/>
    <d v="1899-12-30T00:20:00"/>
    <n v="20"/>
    <s v="eCPR "/>
    <x v="54"/>
    <s v="Lecture"/>
    <n v="1"/>
    <d v="1899-12-30T00:20:00"/>
    <n v="20.000000000000089"/>
    <n v="0.4000000000000018"/>
    <x v="0"/>
  </r>
  <r>
    <x v="2"/>
    <d v="2024-09-09T00:00:00"/>
    <n v="0"/>
    <n v="0"/>
    <n v="0"/>
    <d v="1899-12-30T15:50:00"/>
    <d v="1899-12-30T16:00:00"/>
    <d v="1899-12-30T00:10:00"/>
    <n v="21"/>
    <s v="Panel Discussion"/>
    <x v="55"/>
    <s v="Lecture"/>
    <n v="1"/>
    <d v="1899-12-30T00:10:00"/>
    <n v="9.9999999999999645"/>
    <n v="0.19999999999999929"/>
    <x v="0"/>
  </r>
  <r>
    <x v="2"/>
    <d v="2024-09-09T00:00:00"/>
    <n v="0"/>
    <n v="0"/>
    <n v="0"/>
    <d v="1899-12-30T16:00:00"/>
    <d v="1899-12-30T16:20:00"/>
    <d v="1899-12-30T00:20:00"/>
    <n v="22"/>
    <s v="Prespectives in Off Pump Cardiac Surgery"/>
    <x v="56"/>
    <s v="Lecture"/>
    <n v="1"/>
    <d v="1899-12-30T00:20:00"/>
    <n v="20.000000000000089"/>
    <n v="0.4000000000000018"/>
    <x v="0"/>
  </r>
  <r>
    <x v="2"/>
    <d v="2024-09-09T00:00:00"/>
    <n v="0"/>
    <n v="0"/>
    <n v="0"/>
    <d v="1899-12-30T16:20:00"/>
    <d v="1899-12-30T16:40:00"/>
    <d v="1899-12-30T00:20:00"/>
    <n v="23"/>
    <s v="Significant Reduction of Protamine Dosing Without Affecting Post-Op Bleeding"/>
    <x v="57"/>
    <s v="Lecture"/>
    <n v="1"/>
    <d v="1899-12-30T00:20:00"/>
    <n v="20.000000000000089"/>
    <n v="0.4000000000000018"/>
    <x v="0"/>
  </r>
  <r>
    <x v="2"/>
    <d v="2024-09-09T00:00:00"/>
    <n v="0"/>
    <n v="0"/>
    <n v="0"/>
    <d v="1899-12-30T16:40:00"/>
    <d v="1899-12-30T17:00:00"/>
    <d v="1899-12-30T00:20:00"/>
    <n v="24"/>
    <s v="Ethics of ECMO"/>
    <x v="58"/>
    <s v="Lecture"/>
    <n v="1"/>
    <d v="1899-12-30T00:20:00"/>
    <n v="20.000000000000089"/>
    <n v="0.4000000000000018"/>
    <x v="0"/>
  </r>
  <r>
    <x v="2"/>
    <d v="2024-09-09T00:00:00"/>
    <n v="0"/>
    <n v="0"/>
    <n v="0"/>
    <d v="1899-12-30T17:00:00"/>
    <d v="1899-12-30T17:10:00"/>
    <d v="1899-12-30T00:10:00"/>
    <n v="25"/>
    <s v="Panel Discussion"/>
    <x v="10"/>
    <s v="Lecture"/>
    <n v="1"/>
    <d v="1899-12-30T00:10:00"/>
    <n v="9.9999999999999645"/>
    <n v="0.19999999999999929"/>
    <x v="0"/>
  </r>
  <r>
    <x v="2"/>
    <d v="2024-09-09T00:00:00"/>
    <n v="0"/>
    <n v="0"/>
    <n v="0"/>
    <d v="1899-12-30T17:10:00"/>
    <d v="1899-12-30T17:30:00"/>
    <d v="1899-12-30T00:20:00"/>
    <n v="26"/>
    <s v="Pennsylvania State Perfusion Society Update / Closing Remarks"/>
    <x v="10"/>
    <s v="Lecture"/>
    <n v="1"/>
    <d v="1899-12-30T00:20:00"/>
    <n v="20.000000000000089"/>
    <n v="0.4000000000000018"/>
    <x v="0"/>
  </r>
  <r>
    <x v="2"/>
    <d v="2024-09-09T00:00:00"/>
    <n v="0"/>
    <n v="0"/>
    <n v="0"/>
    <d v="1899-12-30T17:30:00"/>
    <s v=""/>
    <d v="1899-12-30T00:00:00"/>
    <n v="27"/>
    <n v="0"/>
    <x v="13"/>
    <n v="0"/>
    <n v="0"/>
    <d v="1899-12-30T00:00:00"/>
    <e v="#VALUE!"/>
    <n v="0"/>
    <x v="0"/>
  </r>
  <r>
    <x v="2"/>
    <d v="2024-09-09T00:00:00"/>
    <n v="0"/>
    <n v="0"/>
    <n v="0"/>
    <s v=""/>
    <s v=""/>
    <d v="1899-12-30T00:00:00"/>
    <n v="28"/>
    <n v="0"/>
    <x v="13"/>
    <n v="0"/>
    <n v="0"/>
    <d v="1899-12-30T00:00:00"/>
    <e v="#VALUE!"/>
    <n v="0"/>
    <x v="0"/>
  </r>
  <r>
    <x v="2"/>
    <d v="2024-09-09T00:00:00"/>
    <n v="0"/>
    <n v="0"/>
    <n v="0"/>
    <s v=""/>
    <s v=""/>
    <d v="1899-12-30T00:00:00"/>
    <n v="29"/>
    <n v="0"/>
    <x v="13"/>
    <n v="0"/>
    <n v="0"/>
    <d v="1899-12-30T00:00:00"/>
    <e v="#VALUE!"/>
    <n v="0"/>
    <x v="0"/>
  </r>
  <r>
    <x v="2"/>
    <d v="2024-09-09T00:00:00"/>
    <n v="0"/>
    <n v="0"/>
    <n v="0"/>
    <s v=""/>
    <s v=""/>
    <d v="1899-12-30T00:00:00"/>
    <n v="30"/>
    <n v="0"/>
    <x v="13"/>
    <n v="0"/>
    <n v="0"/>
    <d v="1899-12-30T00:00:00"/>
    <e v="#VALUE!"/>
    <n v="0"/>
    <x v="0"/>
  </r>
  <r>
    <x v="2"/>
    <d v="2024-09-09T00:00:00"/>
    <n v="0"/>
    <n v="0"/>
    <n v="0"/>
    <s v=""/>
    <s v=""/>
    <d v="1899-12-30T00:00:00"/>
    <n v="31"/>
    <n v="0"/>
    <x v="13"/>
    <n v="0"/>
    <n v="0"/>
    <d v="1899-12-30T00:00:00"/>
    <e v="#VALUE!"/>
    <n v="0"/>
    <x v="0"/>
  </r>
  <r>
    <x v="2"/>
    <d v="2024-09-09T00:00:00"/>
    <n v="0"/>
    <n v="0"/>
    <n v="0"/>
    <s v=""/>
    <s v=""/>
    <d v="1899-12-30T00:00:00"/>
    <n v="32"/>
    <n v="0"/>
    <x v="13"/>
    <n v="0"/>
    <n v="0"/>
    <d v="1899-12-30T00:00:00"/>
    <e v="#VALUE!"/>
    <n v="0"/>
    <x v="0"/>
  </r>
  <r>
    <x v="2"/>
    <d v="2024-09-09T00:00:00"/>
    <n v="0"/>
    <n v="0"/>
    <n v="0"/>
    <s v=""/>
    <s v=""/>
    <d v="1899-12-30T00:00:00"/>
    <n v="33"/>
    <n v="0"/>
    <x v="13"/>
    <n v="0"/>
    <n v="0"/>
    <d v="1899-12-30T00:00:00"/>
    <e v="#VALUE!"/>
    <n v="0"/>
    <x v="0"/>
  </r>
  <r>
    <x v="2"/>
    <d v="2024-09-09T00:00:00"/>
    <n v="0"/>
    <n v="0"/>
    <n v="0"/>
    <s v=""/>
    <s v=""/>
    <d v="1899-12-30T00:00:00"/>
    <n v="34"/>
    <n v="0"/>
    <x v="13"/>
    <n v="0"/>
    <n v="0"/>
    <d v="1899-12-30T00:00:00"/>
    <e v="#VALUE!"/>
    <n v="0"/>
    <x v="0"/>
  </r>
  <r>
    <x v="2"/>
    <d v="2024-09-09T00:00:00"/>
    <n v="0"/>
    <n v="0"/>
    <n v="0"/>
    <s v=""/>
    <s v=""/>
    <d v="1899-12-30T00:00:00"/>
    <n v="35"/>
    <n v="0"/>
    <x v="13"/>
    <n v="0"/>
    <n v="0"/>
    <d v="1899-12-30T00:00:00"/>
    <e v="#VALUE!"/>
    <n v="0"/>
    <x v="0"/>
  </r>
  <r>
    <x v="2"/>
    <d v="2024-09-09T00:00:00"/>
    <n v="0"/>
    <n v="0"/>
    <n v="0"/>
    <s v=""/>
    <s v=""/>
    <d v="1899-12-30T00:00:00"/>
    <n v="36"/>
    <n v="0"/>
    <x v="13"/>
    <n v="0"/>
    <n v="0"/>
    <d v="1899-12-30T00:00:00"/>
    <e v="#VALUE!"/>
    <n v="0"/>
    <x v="0"/>
  </r>
  <r>
    <x v="2"/>
    <d v="2024-09-09T00:00:00"/>
    <n v="0"/>
    <n v="0"/>
    <n v="0"/>
    <s v=""/>
    <s v=""/>
    <d v="1899-12-30T00:00:00"/>
    <n v="37"/>
    <n v="0"/>
    <x v="13"/>
    <n v="0"/>
    <n v="0"/>
    <d v="1899-12-30T00:00:00"/>
    <e v="#VALUE!"/>
    <n v="0"/>
    <x v="0"/>
  </r>
  <r>
    <x v="2"/>
    <d v="2024-09-09T00:00:00"/>
    <n v="0"/>
    <n v="0"/>
    <n v="0"/>
    <s v=""/>
    <s v=""/>
    <d v="1899-12-30T00:00:00"/>
    <n v="38"/>
    <n v="0"/>
    <x v="13"/>
    <n v="0"/>
    <n v="0"/>
    <d v="1899-12-30T00:00:00"/>
    <e v="#VALUE!"/>
    <n v="0"/>
    <x v="0"/>
  </r>
  <r>
    <x v="2"/>
    <d v="2024-09-09T00:00:00"/>
    <n v="0"/>
    <n v="0"/>
    <n v="0"/>
    <s v=""/>
    <s v=""/>
    <d v="1899-12-30T00:00:00"/>
    <n v="39"/>
    <n v="0"/>
    <x v="13"/>
    <n v="0"/>
    <n v="0"/>
    <d v="1899-12-30T00:00:00"/>
    <e v="#VALUE!"/>
    <n v="0"/>
    <x v="0"/>
  </r>
  <r>
    <x v="2"/>
    <d v="2024-09-09T00:00:00"/>
    <n v="0"/>
    <n v="0"/>
    <n v="0"/>
    <s v=""/>
    <s v=""/>
    <d v="1899-12-30T00:00:00"/>
    <n v="40"/>
    <n v="0"/>
    <x v="13"/>
    <n v="0"/>
    <n v="0"/>
    <d v="1899-12-30T00:00:00"/>
    <e v="#VALUE!"/>
    <n v="0"/>
    <x v="0"/>
  </r>
  <r>
    <x v="2"/>
    <d v="2024-09-09T00:00:00"/>
    <n v="0"/>
    <n v="0"/>
    <n v="0"/>
    <s v=""/>
    <s v=""/>
    <d v="1899-12-30T00:00:00"/>
    <n v="41"/>
    <n v="0"/>
    <x v="13"/>
    <n v="0"/>
    <n v="0"/>
    <d v="1899-12-30T00:00:00"/>
    <e v="#VALUE!"/>
    <n v="0"/>
    <x v="0"/>
  </r>
  <r>
    <x v="2"/>
    <d v="2024-09-09T00:00:00"/>
    <n v="0"/>
    <n v="0"/>
    <n v="0"/>
    <s v=""/>
    <s v=""/>
    <d v="1899-12-30T00:00:00"/>
    <n v="42"/>
    <n v="0"/>
    <x v="13"/>
    <n v="0"/>
    <n v="0"/>
    <d v="1899-12-30T00:00:00"/>
    <e v="#VALUE!"/>
    <n v="0"/>
    <x v="0"/>
  </r>
  <r>
    <x v="2"/>
    <d v="2024-09-09T00:00:00"/>
    <n v="0"/>
    <n v="0"/>
    <n v="0"/>
    <s v=""/>
    <s v=""/>
    <d v="1899-12-30T00:00:00"/>
    <n v="43"/>
    <n v="0"/>
    <x v="13"/>
    <n v="0"/>
    <n v="0"/>
    <d v="1899-12-30T00:00:00"/>
    <e v="#VALUE!"/>
    <n v="0"/>
    <x v="0"/>
  </r>
  <r>
    <x v="2"/>
    <d v="2024-09-09T00:00:00"/>
    <n v="0"/>
    <n v="0"/>
    <n v="0"/>
    <s v=""/>
    <s v=""/>
    <d v="1899-12-30T00:00:00"/>
    <n v="44"/>
    <n v="0"/>
    <x v="13"/>
    <n v="0"/>
    <n v="0"/>
    <d v="1899-12-30T00:00:00"/>
    <e v="#VALUE!"/>
    <n v="0"/>
    <x v="0"/>
  </r>
  <r>
    <x v="2"/>
    <d v="2024-09-09T00:00:00"/>
    <n v="0"/>
    <n v="0"/>
    <n v="0"/>
    <s v=""/>
    <s v=""/>
    <d v="1899-12-30T00:00:00"/>
    <n v="45"/>
    <n v="0"/>
    <x v="13"/>
    <n v="0"/>
    <n v="0"/>
    <d v="1899-12-30T00:00:00"/>
    <e v="#VALUE!"/>
    <n v="0"/>
    <x v="0"/>
  </r>
  <r>
    <x v="2"/>
    <d v="2024-09-09T00:00:00"/>
    <n v="0"/>
    <n v="0"/>
    <n v="0"/>
    <s v=""/>
    <s v=""/>
    <d v="1899-12-30T00:00:00"/>
    <n v="46"/>
    <n v="0"/>
    <x v="13"/>
    <n v="0"/>
    <n v="0"/>
    <d v="1899-12-30T00:00:00"/>
    <e v="#VALUE!"/>
    <n v="0"/>
    <x v="0"/>
  </r>
  <r>
    <x v="2"/>
    <d v="2024-09-09T00:00:00"/>
    <n v="0"/>
    <n v="0"/>
    <n v="0"/>
    <s v=""/>
    <s v=""/>
    <d v="1899-12-30T00:00:00"/>
    <n v="47"/>
    <n v="0"/>
    <x v="13"/>
    <n v="0"/>
    <n v="0"/>
    <d v="1899-12-30T00:00:00"/>
    <e v="#VALUE!"/>
    <n v="0"/>
    <x v="0"/>
  </r>
  <r>
    <x v="2"/>
    <d v="2024-09-09T00:00:00"/>
    <n v="0"/>
    <n v="0"/>
    <n v="0"/>
    <s v=""/>
    <s v=""/>
    <d v="1899-12-30T00:00:00"/>
    <n v="48"/>
    <n v="0"/>
    <x v="13"/>
    <n v="0"/>
    <n v="0"/>
    <d v="1899-12-30T00:00:00"/>
    <e v="#VALUE!"/>
    <n v="0"/>
    <x v="0"/>
  </r>
  <r>
    <x v="2"/>
    <d v="2024-09-09T00:00:00"/>
    <n v="0"/>
    <n v="0"/>
    <n v="0"/>
    <s v=""/>
    <s v=""/>
    <d v="1899-12-30T00:00:00"/>
    <n v="49"/>
    <n v="0"/>
    <x v="13"/>
    <n v="0"/>
    <n v="0"/>
    <d v="1899-12-30T00:00:00"/>
    <e v="#VALUE!"/>
    <n v="0"/>
    <x v="0"/>
  </r>
  <r>
    <x v="2"/>
    <d v="2024-09-09T00:00:00"/>
    <n v="0"/>
    <n v="0"/>
    <n v="0"/>
    <s v=""/>
    <s v=""/>
    <d v="1899-12-30T00:00:00"/>
    <n v="50"/>
    <n v="0"/>
    <x v="13"/>
    <n v="0"/>
    <n v="0"/>
    <d v="1899-12-30T00:00:00"/>
    <e v="#VALUE!"/>
    <n v="0"/>
    <x v="0"/>
  </r>
  <r>
    <x v="2"/>
    <d v="2024-09-09T00:00:00"/>
    <n v="0"/>
    <n v="0"/>
    <n v="0"/>
    <s v=""/>
    <s v=""/>
    <d v="1899-12-30T00:00:00"/>
    <n v="51"/>
    <n v="0"/>
    <x v="13"/>
    <n v="0"/>
    <n v="0"/>
    <d v="1899-12-30T00:00:00"/>
    <e v="#VALUE!"/>
    <n v="0"/>
    <x v="0"/>
  </r>
  <r>
    <x v="2"/>
    <d v="2024-09-09T00:00:00"/>
    <n v="0"/>
    <n v="0"/>
    <n v="0"/>
    <s v=""/>
    <s v=""/>
    <d v="1899-12-30T00:00:00"/>
    <n v="52"/>
    <n v="0"/>
    <x v="13"/>
    <n v="0"/>
    <n v="0"/>
    <d v="1899-12-30T00:00:00"/>
    <e v="#VALUE!"/>
    <n v="0"/>
    <x v="0"/>
  </r>
  <r>
    <x v="2"/>
    <d v="2024-09-09T00:00:00"/>
    <n v="0"/>
    <n v="0"/>
    <n v="0"/>
    <s v=""/>
    <s v=""/>
    <d v="1899-12-30T00:00:00"/>
    <n v="53"/>
    <n v="0"/>
    <x v="13"/>
    <n v="0"/>
    <n v="0"/>
    <d v="1899-12-30T00:00:00"/>
    <e v="#VALUE!"/>
    <n v="0"/>
    <x v="0"/>
  </r>
  <r>
    <x v="2"/>
    <d v="2024-09-09T00:00:00"/>
    <n v="0"/>
    <n v="0"/>
    <n v="0"/>
    <s v=""/>
    <s v=""/>
    <d v="1899-12-30T00:00:00"/>
    <n v="54"/>
    <n v="0"/>
    <x v="13"/>
    <n v="0"/>
    <n v="0"/>
    <d v="1899-12-30T00:00:00"/>
    <e v="#VALUE!"/>
    <n v="0"/>
    <x v="0"/>
  </r>
  <r>
    <x v="2"/>
    <d v="2024-09-09T00:00:00"/>
    <n v="0"/>
    <n v="0"/>
    <n v="0"/>
    <s v=""/>
    <s v=""/>
    <d v="1899-12-30T00:00:00"/>
    <n v="55"/>
    <n v="0"/>
    <x v="13"/>
    <n v="0"/>
    <n v="0"/>
    <d v="1899-12-30T00:00:00"/>
    <e v="#VALUE!"/>
    <n v="0"/>
    <x v="0"/>
  </r>
  <r>
    <x v="2"/>
    <d v="2024-09-09T00:00:00"/>
    <n v="0"/>
    <n v="0"/>
    <n v="0"/>
    <s v=""/>
    <s v=""/>
    <d v="1899-12-30T00:00:00"/>
    <n v="56"/>
    <n v="0"/>
    <x v="13"/>
    <n v="0"/>
    <n v="0"/>
    <d v="1899-12-30T00:00:00"/>
    <e v="#VALUE!"/>
    <n v="0"/>
    <x v="0"/>
  </r>
  <r>
    <x v="2"/>
    <d v="2024-09-09T00:00:00"/>
    <n v="0"/>
    <n v="0"/>
    <n v="0"/>
    <s v=""/>
    <s v=""/>
    <d v="1899-12-30T00:00:00"/>
    <n v="57"/>
    <n v="0"/>
    <x v="13"/>
    <n v="0"/>
    <n v="0"/>
    <d v="1899-12-30T00:00:00"/>
    <e v="#VALUE!"/>
    <n v="0"/>
    <x v="0"/>
  </r>
  <r>
    <x v="2"/>
    <d v="2024-09-09T00:00:00"/>
    <n v="0"/>
    <n v="0"/>
    <n v="0"/>
    <s v=""/>
    <s v=""/>
    <d v="1899-12-30T00:00:00"/>
    <n v="58"/>
    <n v="0"/>
    <x v="13"/>
    <n v="0"/>
    <n v="0"/>
    <d v="1899-12-30T00:00:00"/>
    <e v="#VALUE!"/>
    <n v="0"/>
    <x v="0"/>
  </r>
  <r>
    <x v="2"/>
    <d v="2024-09-09T00:00:00"/>
    <n v="0"/>
    <n v="0"/>
    <n v="0"/>
    <s v=""/>
    <s v=""/>
    <d v="1899-12-30T00:00:00"/>
    <n v="59"/>
    <n v="0"/>
    <x v="13"/>
    <n v="0"/>
    <n v="0"/>
    <d v="1899-12-30T00:00:00"/>
    <e v="#VALUE!"/>
    <n v="0"/>
    <x v="0"/>
  </r>
  <r>
    <x v="2"/>
    <d v="2024-09-09T00:00:00"/>
    <n v="0"/>
    <n v="0"/>
    <n v="0"/>
    <s v=""/>
    <s v=""/>
    <d v="1899-12-30T00:00:00"/>
    <n v="60"/>
    <n v="0"/>
    <x v="13"/>
    <n v="0"/>
    <n v="0"/>
    <d v="1899-12-30T00:00:00"/>
    <e v="#VALUE!"/>
    <n v="0"/>
    <x v="0"/>
  </r>
  <r>
    <x v="3"/>
    <d v="1899-12-30T00:00:00"/>
    <n v="0"/>
    <n v="0"/>
    <n v="0"/>
    <d v="1899-12-30T00:00:00"/>
    <s v=""/>
    <d v="1899-12-30T00:00:00"/>
    <n v="1"/>
    <n v="0"/>
    <x v="13"/>
    <n v="0"/>
    <n v="0"/>
    <d v="1899-12-30T00:00:00"/>
    <e v="#VALUE!"/>
    <n v="0"/>
    <x v="0"/>
  </r>
  <r>
    <x v="3"/>
    <d v="1899-12-30T00:00:00"/>
    <n v="0"/>
    <n v="0"/>
    <n v="0"/>
    <s v=""/>
    <s v=""/>
    <d v="1899-12-30T00:00:00"/>
    <n v="2"/>
    <n v="0"/>
    <x v="13"/>
    <n v="0"/>
    <n v="0"/>
    <d v="1899-12-30T00:00:00"/>
    <e v="#VALUE!"/>
    <n v="0"/>
    <x v="0"/>
  </r>
  <r>
    <x v="3"/>
    <d v="1899-12-30T00:00:00"/>
    <n v="0"/>
    <n v="0"/>
    <n v="0"/>
    <s v=""/>
    <s v=""/>
    <d v="1899-12-30T00:00:00"/>
    <n v="3"/>
    <n v="0"/>
    <x v="13"/>
    <n v="0"/>
    <n v="0"/>
    <d v="1899-12-30T00:00:00"/>
    <e v="#VALUE!"/>
    <n v="0"/>
    <x v="0"/>
  </r>
  <r>
    <x v="3"/>
    <d v="1899-12-30T00:00:00"/>
    <n v="0"/>
    <n v="0"/>
    <n v="0"/>
    <s v=""/>
    <s v=""/>
    <d v="1899-12-30T00:00:00"/>
    <n v="4"/>
    <n v="0"/>
    <x v="13"/>
    <n v="0"/>
    <n v="0"/>
    <d v="1899-12-30T00:00:00"/>
    <e v="#VALUE!"/>
    <n v="0"/>
    <x v="0"/>
  </r>
  <r>
    <x v="3"/>
    <d v="1899-12-30T00:00:00"/>
    <n v="0"/>
    <n v="0"/>
    <n v="0"/>
    <s v=""/>
    <s v=""/>
    <d v="1899-12-30T00:00:00"/>
    <n v="5"/>
    <n v="0"/>
    <x v="13"/>
    <n v="0"/>
    <n v="0"/>
    <d v="1899-12-30T00:00:00"/>
    <e v="#VALUE!"/>
    <n v="0"/>
    <x v="0"/>
  </r>
  <r>
    <x v="3"/>
    <d v="1899-12-30T00:00:00"/>
    <n v="0"/>
    <n v="0"/>
    <n v="0"/>
    <s v=""/>
    <s v=""/>
    <d v="1899-12-30T00:00:00"/>
    <n v="6"/>
    <n v="0"/>
    <x v="13"/>
    <n v="0"/>
    <n v="0"/>
    <d v="1899-12-30T00:00:00"/>
    <e v="#VALUE!"/>
    <n v="0"/>
    <x v="0"/>
  </r>
  <r>
    <x v="3"/>
    <d v="1899-12-30T00:00:00"/>
    <n v="0"/>
    <n v="0"/>
    <n v="0"/>
    <s v=""/>
    <s v=""/>
    <d v="1899-12-30T00:00:00"/>
    <n v="7"/>
    <n v="0"/>
    <x v="13"/>
    <n v="0"/>
    <n v="0"/>
    <d v="1899-12-30T00:00:00"/>
    <e v="#VALUE!"/>
    <n v="0"/>
    <x v="0"/>
  </r>
  <r>
    <x v="3"/>
    <d v="1899-12-30T00:00:00"/>
    <n v="0"/>
    <n v="0"/>
    <n v="0"/>
    <s v=""/>
    <s v=""/>
    <d v="1899-12-30T00:00:00"/>
    <n v="8"/>
    <n v="0"/>
    <x v="13"/>
    <n v="0"/>
    <n v="0"/>
    <d v="1899-12-30T00:00:00"/>
    <e v="#VALUE!"/>
    <n v="0"/>
    <x v="0"/>
  </r>
  <r>
    <x v="3"/>
    <d v="1899-12-30T00:00:00"/>
    <n v="0"/>
    <n v="0"/>
    <n v="0"/>
    <s v=""/>
    <s v=""/>
    <d v="1899-12-30T00:00:00"/>
    <n v="9"/>
    <n v="0"/>
    <x v="13"/>
    <n v="0"/>
    <n v="0"/>
    <d v="1899-12-30T00:00:00"/>
    <e v="#VALUE!"/>
    <n v="0"/>
    <x v="0"/>
  </r>
  <r>
    <x v="3"/>
    <d v="1899-12-30T00:00:00"/>
    <n v="0"/>
    <n v="0"/>
    <n v="0"/>
    <s v=""/>
    <s v=""/>
    <d v="1899-12-30T00:00:00"/>
    <n v="10"/>
    <n v="0"/>
    <x v="13"/>
    <n v="0"/>
    <n v="0"/>
    <d v="1899-12-30T00:00:00"/>
    <e v="#VALUE!"/>
    <n v="0"/>
    <x v="0"/>
  </r>
  <r>
    <x v="3"/>
    <d v="1899-12-30T00:00:00"/>
    <n v="0"/>
    <n v="0"/>
    <n v="0"/>
    <s v=""/>
    <s v=""/>
    <d v="1899-12-30T00:00:00"/>
    <n v="11"/>
    <n v="0"/>
    <x v="13"/>
    <n v="0"/>
    <n v="0"/>
    <d v="1899-12-30T00:00:00"/>
    <e v="#VALUE!"/>
    <n v="0"/>
    <x v="0"/>
  </r>
  <r>
    <x v="3"/>
    <d v="1899-12-30T00:00:00"/>
    <n v="0"/>
    <n v="0"/>
    <n v="0"/>
    <s v=""/>
    <s v=""/>
    <d v="1899-12-30T00:00:00"/>
    <n v="12"/>
    <n v="0"/>
    <x v="13"/>
    <n v="0"/>
    <n v="0"/>
    <d v="1899-12-30T00:00:00"/>
    <e v="#VALUE!"/>
    <n v="0"/>
    <x v="0"/>
  </r>
  <r>
    <x v="3"/>
    <d v="1899-12-30T00:00:00"/>
    <n v="0"/>
    <n v="0"/>
    <n v="0"/>
    <s v=""/>
    <s v=""/>
    <d v="1899-12-30T00:00:00"/>
    <n v="13"/>
    <n v="0"/>
    <x v="13"/>
    <n v="0"/>
    <n v="0"/>
    <d v="1899-12-30T00:00:00"/>
    <e v="#VALUE!"/>
    <n v="0"/>
    <x v="0"/>
  </r>
  <r>
    <x v="3"/>
    <d v="1899-12-30T00:00:00"/>
    <n v="0"/>
    <n v="0"/>
    <n v="0"/>
    <s v=""/>
    <s v=""/>
    <d v="1899-12-30T00:00:00"/>
    <n v="14"/>
    <n v="0"/>
    <x v="13"/>
    <n v="0"/>
    <n v="0"/>
    <d v="1899-12-30T00:00:00"/>
    <e v="#VALUE!"/>
    <n v="0"/>
    <x v="0"/>
  </r>
  <r>
    <x v="3"/>
    <d v="1899-12-30T00:00:00"/>
    <n v="0"/>
    <n v="0"/>
    <n v="0"/>
    <s v=""/>
    <s v=""/>
    <d v="1899-12-30T00:00:00"/>
    <n v="15"/>
    <n v="0"/>
    <x v="13"/>
    <n v="0"/>
    <n v="0"/>
    <d v="1899-12-30T00:00:00"/>
    <e v="#VALUE!"/>
    <n v="0"/>
    <x v="0"/>
  </r>
  <r>
    <x v="3"/>
    <d v="1899-12-30T00:00:00"/>
    <n v="0"/>
    <n v="0"/>
    <n v="0"/>
    <s v=""/>
    <s v=""/>
    <d v="1899-12-30T00:00:00"/>
    <n v="16"/>
    <n v="0"/>
    <x v="13"/>
    <n v="0"/>
    <n v="0"/>
    <d v="1899-12-30T00:00:00"/>
    <e v="#VALUE!"/>
    <n v="0"/>
    <x v="0"/>
  </r>
  <r>
    <x v="3"/>
    <d v="1899-12-30T00:00:00"/>
    <n v="0"/>
    <n v="0"/>
    <n v="0"/>
    <s v=""/>
    <s v=""/>
    <d v="1899-12-30T00:00:00"/>
    <n v="17"/>
    <n v="0"/>
    <x v="13"/>
    <n v="0"/>
    <n v="0"/>
    <d v="1899-12-30T00:00:00"/>
    <e v="#VALUE!"/>
    <n v="0"/>
    <x v="0"/>
  </r>
  <r>
    <x v="3"/>
    <d v="1899-12-30T00:00:00"/>
    <n v="0"/>
    <n v="0"/>
    <n v="0"/>
    <s v=""/>
    <s v=""/>
    <d v="1899-12-30T00:00:00"/>
    <n v="18"/>
    <n v="0"/>
    <x v="13"/>
    <n v="0"/>
    <n v="0"/>
    <d v="1899-12-30T00:00:00"/>
    <e v="#VALUE!"/>
    <n v="0"/>
    <x v="0"/>
  </r>
  <r>
    <x v="3"/>
    <d v="1899-12-30T00:00:00"/>
    <n v="0"/>
    <n v="0"/>
    <n v="0"/>
    <s v=""/>
    <s v=""/>
    <d v="1899-12-30T00:00:00"/>
    <n v="19"/>
    <n v="0"/>
    <x v="13"/>
    <n v="0"/>
    <n v="0"/>
    <d v="1899-12-30T00:00:00"/>
    <e v="#VALUE!"/>
    <n v="0"/>
    <x v="0"/>
  </r>
  <r>
    <x v="3"/>
    <d v="1899-12-30T00:00:00"/>
    <n v="0"/>
    <n v="0"/>
    <n v="0"/>
    <s v=""/>
    <s v=""/>
    <d v="1899-12-30T00:00:00"/>
    <n v="20"/>
    <n v="0"/>
    <x v="13"/>
    <n v="0"/>
    <n v="0"/>
    <d v="1899-12-30T00:00:00"/>
    <e v="#VALUE!"/>
    <n v="0"/>
    <x v="0"/>
  </r>
  <r>
    <x v="3"/>
    <d v="1899-12-30T00:00:00"/>
    <n v="0"/>
    <n v="0"/>
    <n v="0"/>
    <s v=""/>
    <s v=""/>
    <d v="1899-12-30T00:00:00"/>
    <n v="21"/>
    <n v="0"/>
    <x v="13"/>
    <n v="0"/>
    <n v="0"/>
    <d v="1899-12-30T00:00:00"/>
    <e v="#VALUE!"/>
    <n v="0"/>
    <x v="0"/>
  </r>
  <r>
    <x v="3"/>
    <d v="1899-12-30T00:00:00"/>
    <n v="0"/>
    <n v="0"/>
    <n v="0"/>
    <s v=""/>
    <s v=""/>
    <d v="1899-12-30T00:00:00"/>
    <n v="22"/>
    <n v="0"/>
    <x v="13"/>
    <n v="0"/>
    <n v="0"/>
    <d v="1899-12-30T00:00:00"/>
    <e v="#VALUE!"/>
    <n v="0"/>
    <x v="0"/>
  </r>
  <r>
    <x v="3"/>
    <d v="1899-12-30T00:00:00"/>
    <n v="0"/>
    <n v="0"/>
    <n v="0"/>
    <s v=""/>
    <s v=""/>
    <d v="1899-12-30T00:00:00"/>
    <n v="23"/>
    <n v="0"/>
    <x v="13"/>
    <n v="0"/>
    <n v="0"/>
    <d v="1899-12-30T00:00:00"/>
    <e v="#VALUE!"/>
    <n v="0"/>
    <x v="0"/>
  </r>
  <r>
    <x v="3"/>
    <d v="1899-12-30T00:00:00"/>
    <n v="0"/>
    <n v="0"/>
    <n v="0"/>
    <s v=""/>
    <s v=""/>
    <d v="1899-12-30T00:00:00"/>
    <n v="24"/>
    <n v="0"/>
    <x v="13"/>
    <n v="0"/>
    <n v="0"/>
    <d v="1899-12-30T00:00:00"/>
    <e v="#VALUE!"/>
    <n v="0"/>
    <x v="0"/>
  </r>
  <r>
    <x v="3"/>
    <d v="1899-12-30T00:00:00"/>
    <n v="0"/>
    <n v="0"/>
    <n v="0"/>
    <s v=""/>
    <s v=""/>
    <d v="1899-12-30T00:00:00"/>
    <n v="25"/>
    <n v="0"/>
    <x v="13"/>
    <n v="0"/>
    <n v="0"/>
    <d v="1899-12-30T00:00:00"/>
    <e v="#VALUE!"/>
    <n v="0"/>
    <x v="0"/>
  </r>
  <r>
    <x v="3"/>
    <d v="1899-12-30T00:00:00"/>
    <n v="0"/>
    <n v="0"/>
    <n v="0"/>
    <s v=""/>
    <s v=""/>
    <d v="1899-12-30T00:00:00"/>
    <n v="26"/>
    <n v="0"/>
    <x v="13"/>
    <n v="0"/>
    <n v="0"/>
    <d v="1899-12-30T00:00:00"/>
    <e v="#VALUE!"/>
    <n v="0"/>
    <x v="0"/>
  </r>
  <r>
    <x v="3"/>
    <d v="1899-12-30T00:00:00"/>
    <n v="0"/>
    <n v="0"/>
    <n v="0"/>
    <s v=""/>
    <s v=""/>
    <d v="1899-12-30T00:00:00"/>
    <n v="27"/>
    <n v="0"/>
    <x v="13"/>
    <n v="0"/>
    <n v="0"/>
    <d v="1899-12-30T00:00:00"/>
    <e v="#VALUE!"/>
    <n v="0"/>
    <x v="0"/>
  </r>
  <r>
    <x v="3"/>
    <d v="1899-12-30T00:00:00"/>
    <n v="0"/>
    <n v="0"/>
    <n v="0"/>
    <s v=""/>
    <s v=""/>
    <d v="1899-12-30T00:00:00"/>
    <n v="28"/>
    <n v="0"/>
    <x v="13"/>
    <n v="0"/>
    <n v="0"/>
    <d v="1899-12-30T00:00:00"/>
    <e v="#VALUE!"/>
    <n v="0"/>
    <x v="0"/>
  </r>
  <r>
    <x v="3"/>
    <d v="1899-12-30T00:00:00"/>
    <n v="0"/>
    <n v="0"/>
    <n v="0"/>
    <s v=""/>
    <s v=""/>
    <d v="1899-12-30T00:00:00"/>
    <n v="29"/>
    <n v="0"/>
    <x v="13"/>
    <n v="0"/>
    <n v="0"/>
    <d v="1899-12-30T00:00:00"/>
    <e v="#VALUE!"/>
    <n v="0"/>
    <x v="0"/>
  </r>
  <r>
    <x v="3"/>
    <d v="1899-12-30T00:00:00"/>
    <n v="0"/>
    <n v="0"/>
    <n v="0"/>
    <s v=""/>
    <s v=""/>
    <d v="1899-12-30T00:00:00"/>
    <n v="30"/>
    <n v="0"/>
    <x v="13"/>
    <n v="0"/>
    <n v="0"/>
    <d v="1899-12-30T00:00:00"/>
    <e v="#VALUE!"/>
    <n v="0"/>
    <x v="0"/>
  </r>
  <r>
    <x v="3"/>
    <d v="1899-12-30T00:00:00"/>
    <n v="0"/>
    <n v="0"/>
    <n v="0"/>
    <s v=""/>
    <s v=""/>
    <d v="1899-12-30T00:00:00"/>
    <n v="31"/>
    <n v="0"/>
    <x v="13"/>
    <n v="0"/>
    <n v="0"/>
    <d v="1899-12-30T00:00:00"/>
    <e v="#VALUE!"/>
    <n v="0"/>
    <x v="0"/>
  </r>
  <r>
    <x v="3"/>
    <d v="1899-12-30T00:00:00"/>
    <n v="0"/>
    <n v="0"/>
    <n v="0"/>
    <s v=""/>
    <s v=""/>
    <d v="1899-12-30T00:00:00"/>
    <n v="32"/>
    <n v="0"/>
    <x v="13"/>
    <n v="0"/>
    <n v="0"/>
    <d v="1899-12-30T00:00:00"/>
    <e v="#VALUE!"/>
    <n v="0"/>
    <x v="0"/>
  </r>
  <r>
    <x v="3"/>
    <d v="1899-12-30T00:00:00"/>
    <n v="0"/>
    <n v="0"/>
    <n v="0"/>
    <s v=""/>
    <s v=""/>
    <d v="1899-12-30T00:00:00"/>
    <n v="33"/>
    <n v="0"/>
    <x v="13"/>
    <n v="0"/>
    <n v="0"/>
    <d v="1899-12-30T00:00:00"/>
    <e v="#VALUE!"/>
    <n v="0"/>
    <x v="0"/>
  </r>
  <r>
    <x v="3"/>
    <d v="1899-12-30T00:00:00"/>
    <n v="0"/>
    <n v="0"/>
    <n v="0"/>
    <s v=""/>
    <s v=""/>
    <d v="1899-12-30T00:00:00"/>
    <n v="34"/>
    <n v="0"/>
    <x v="13"/>
    <n v="0"/>
    <n v="0"/>
    <d v="1899-12-30T00:00:00"/>
    <e v="#VALUE!"/>
    <n v="0"/>
    <x v="0"/>
  </r>
  <r>
    <x v="3"/>
    <d v="1899-12-30T00:00:00"/>
    <n v="0"/>
    <n v="0"/>
    <n v="0"/>
    <s v=""/>
    <s v=""/>
    <d v="1899-12-30T00:00:00"/>
    <n v="35"/>
    <n v="0"/>
    <x v="13"/>
    <n v="0"/>
    <n v="0"/>
    <d v="1899-12-30T00:00:00"/>
    <e v="#VALUE!"/>
    <n v="0"/>
    <x v="0"/>
  </r>
  <r>
    <x v="3"/>
    <d v="1899-12-30T00:00:00"/>
    <n v="0"/>
    <n v="0"/>
    <n v="0"/>
    <s v=""/>
    <s v=""/>
    <d v="1899-12-30T00:00:00"/>
    <n v="36"/>
    <n v="0"/>
    <x v="13"/>
    <n v="0"/>
    <n v="0"/>
    <d v="1899-12-30T00:00:00"/>
    <e v="#VALUE!"/>
    <n v="0"/>
    <x v="0"/>
  </r>
  <r>
    <x v="3"/>
    <d v="1899-12-30T00:00:00"/>
    <n v="0"/>
    <n v="0"/>
    <n v="0"/>
    <s v=""/>
    <s v=""/>
    <d v="1899-12-30T00:00:00"/>
    <n v="37"/>
    <n v="0"/>
    <x v="13"/>
    <n v="0"/>
    <n v="0"/>
    <d v="1899-12-30T00:00:00"/>
    <e v="#VALUE!"/>
    <n v="0"/>
    <x v="0"/>
  </r>
  <r>
    <x v="3"/>
    <d v="1899-12-30T00:00:00"/>
    <n v="0"/>
    <n v="0"/>
    <n v="0"/>
    <s v=""/>
    <s v=""/>
    <d v="1899-12-30T00:00:00"/>
    <n v="38"/>
    <n v="0"/>
    <x v="13"/>
    <n v="0"/>
    <n v="0"/>
    <d v="1899-12-30T00:00:00"/>
    <e v="#VALUE!"/>
    <n v="0"/>
    <x v="0"/>
  </r>
  <r>
    <x v="3"/>
    <d v="1899-12-30T00:00:00"/>
    <n v="0"/>
    <n v="0"/>
    <n v="0"/>
    <s v=""/>
    <s v=""/>
    <d v="1899-12-30T00:00:00"/>
    <n v="39"/>
    <n v="0"/>
    <x v="13"/>
    <n v="0"/>
    <n v="0"/>
    <d v="1899-12-30T00:00:00"/>
    <e v="#VALUE!"/>
    <n v="0"/>
    <x v="0"/>
  </r>
  <r>
    <x v="3"/>
    <d v="1899-12-30T00:00:00"/>
    <n v="0"/>
    <n v="0"/>
    <n v="0"/>
    <s v=""/>
    <s v=""/>
    <d v="1899-12-30T00:00:00"/>
    <n v="40"/>
    <n v="0"/>
    <x v="13"/>
    <n v="0"/>
    <n v="0"/>
    <d v="1899-12-30T00:00:00"/>
    <e v="#VALUE!"/>
    <n v="0"/>
    <x v="0"/>
  </r>
  <r>
    <x v="3"/>
    <d v="1899-12-30T00:00:00"/>
    <n v="0"/>
    <n v="0"/>
    <n v="0"/>
    <s v=""/>
    <s v=""/>
    <d v="1899-12-30T00:00:00"/>
    <n v="41"/>
    <n v="0"/>
    <x v="13"/>
    <n v="0"/>
    <n v="0"/>
    <d v="1899-12-30T00:00:00"/>
    <e v="#VALUE!"/>
    <n v="0"/>
    <x v="0"/>
  </r>
  <r>
    <x v="3"/>
    <d v="1899-12-30T00:00:00"/>
    <n v="0"/>
    <n v="0"/>
    <n v="0"/>
    <s v=""/>
    <s v=""/>
    <d v="1899-12-30T00:00:00"/>
    <n v="42"/>
    <n v="0"/>
    <x v="13"/>
    <n v="0"/>
    <n v="0"/>
    <d v="1899-12-30T00:00:00"/>
    <e v="#VALUE!"/>
    <n v="0"/>
    <x v="0"/>
  </r>
  <r>
    <x v="3"/>
    <d v="1899-12-30T00:00:00"/>
    <n v="0"/>
    <n v="0"/>
    <n v="0"/>
    <s v=""/>
    <s v=""/>
    <d v="1899-12-30T00:00:00"/>
    <n v="43"/>
    <n v="0"/>
    <x v="13"/>
    <n v="0"/>
    <n v="0"/>
    <d v="1899-12-30T00:00:00"/>
    <e v="#VALUE!"/>
    <n v="0"/>
    <x v="0"/>
  </r>
  <r>
    <x v="3"/>
    <d v="1899-12-30T00:00:00"/>
    <n v="0"/>
    <n v="0"/>
    <n v="0"/>
    <s v=""/>
    <s v=""/>
    <d v="1899-12-30T00:00:00"/>
    <n v="44"/>
    <n v="0"/>
    <x v="13"/>
    <n v="0"/>
    <n v="0"/>
    <d v="1899-12-30T00:00:00"/>
    <e v="#VALUE!"/>
    <n v="0"/>
    <x v="0"/>
  </r>
  <r>
    <x v="3"/>
    <d v="1899-12-30T00:00:00"/>
    <n v="0"/>
    <n v="0"/>
    <n v="0"/>
    <s v=""/>
    <s v=""/>
    <d v="1899-12-30T00:00:00"/>
    <n v="45"/>
    <n v="0"/>
    <x v="13"/>
    <n v="0"/>
    <n v="0"/>
    <d v="1899-12-30T00:00:00"/>
    <e v="#VALUE!"/>
    <n v="0"/>
    <x v="0"/>
  </r>
  <r>
    <x v="3"/>
    <d v="1899-12-30T00:00:00"/>
    <n v="0"/>
    <n v="0"/>
    <n v="0"/>
    <s v=""/>
    <s v=""/>
    <d v="1899-12-30T00:00:00"/>
    <n v="46"/>
    <n v="0"/>
    <x v="13"/>
    <n v="0"/>
    <n v="0"/>
    <d v="1899-12-30T00:00:00"/>
    <e v="#VALUE!"/>
    <n v="0"/>
    <x v="0"/>
  </r>
  <r>
    <x v="3"/>
    <d v="1899-12-30T00:00:00"/>
    <n v="0"/>
    <n v="0"/>
    <n v="0"/>
    <s v=""/>
    <s v=""/>
    <d v="1899-12-30T00:00:00"/>
    <n v="47"/>
    <n v="0"/>
    <x v="13"/>
    <n v="0"/>
    <n v="0"/>
    <d v="1899-12-30T00:00:00"/>
    <e v="#VALUE!"/>
    <n v="0"/>
    <x v="0"/>
  </r>
  <r>
    <x v="3"/>
    <d v="1899-12-30T00:00:00"/>
    <n v="0"/>
    <n v="0"/>
    <n v="0"/>
    <s v=""/>
    <s v=""/>
    <d v="1899-12-30T00:00:00"/>
    <n v="48"/>
    <n v="0"/>
    <x v="13"/>
    <n v="0"/>
    <n v="0"/>
    <d v="1899-12-30T00:00:00"/>
    <e v="#VALUE!"/>
    <n v="0"/>
    <x v="0"/>
  </r>
  <r>
    <x v="3"/>
    <d v="1899-12-30T00:00:00"/>
    <n v="0"/>
    <n v="0"/>
    <n v="0"/>
    <s v=""/>
    <s v=""/>
    <d v="1899-12-30T00:00:00"/>
    <n v="49"/>
    <n v="0"/>
    <x v="13"/>
    <n v="0"/>
    <n v="0"/>
    <d v="1899-12-30T00:00:00"/>
    <e v="#VALUE!"/>
    <n v="0"/>
    <x v="0"/>
  </r>
  <r>
    <x v="3"/>
    <d v="1899-12-30T00:00:00"/>
    <n v="0"/>
    <n v="0"/>
    <n v="0"/>
    <s v=""/>
    <s v=""/>
    <d v="1899-12-30T00:00:00"/>
    <n v="50"/>
    <n v="0"/>
    <x v="13"/>
    <n v="0"/>
    <n v="0"/>
    <d v="1899-12-30T00:00:00"/>
    <e v="#VALUE!"/>
    <n v="0"/>
    <x v="0"/>
  </r>
  <r>
    <x v="3"/>
    <d v="1899-12-30T00:00:00"/>
    <n v="0"/>
    <n v="0"/>
    <n v="0"/>
    <s v=""/>
    <s v=""/>
    <d v="1899-12-30T00:00:00"/>
    <n v="51"/>
    <n v="0"/>
    <x v="13"/>
    <n v="0"/>
    <n v="0"/>
    <d v="1899-12-30T00:00:00"/>
    <e v="#VALUE!"/>
    <n v="0"/>
    <x v="0"/>
  </r>
  <r>
    <x v="3"/>
    <d v="1899-12-30T00:00:00"/>
    <n v="0"/>
    <n v="0"/>
    <n v="0"/>
    <s v=""/>
    <s v=""/>
    <d v="1899-12-30T00:00:00"/>
    <n v="52"/>
    <n v="0"/>
    <x v="13"/>
    <n v="0"/>
    <n v="0"/>
    <d v="1899-12-30T00:00:00"/>
    <e v="#VALUE!"/>
    <n v="0"/>
    <x v="0"/>
  </r>
  <r>
    <x v="3"/>
    <d v="1899-12-30T00:00:00"/>
    <n v="0"/>
    <n v="0"/>
    <n v="0"/>
    <s v=""/>
    <s v=""/>
    <d v="1899-12-30T00:00:00"/>
    <n v="53"/>
    <n v="0"/>
    <x v="13"/>
    <n v="0"/>
    <n v="0"/>
    <d v="1899-12-30T00:00:00"/>
    <e v="#VALUE!"/>
    <n v="0"/>
    <x v="0"/>
  </r>
  <r>
    <x v="3"/>
    <d v="1899-12-30T00:00:00"/>
    <n v="0"/>
    <n v="0"/>
    <n v="0"/>
    <s v=""/>
    <s v=""/>
    <d v="1899-12-30T00:00:00"/>
    <n v="54"/>
    <n v="0"/>
    <x v="13"/>
    <n v="0"/>
    <n v="0"/>
    <d v="1899-12-30T00:00:00"/>
    <e v="#VALUE!"/>
    <n v="0"/>
    <x v="0"/>
  </r>
  <r>
    <x v="3"/>
    <d v="1899-12-30T00:00:00"/>
    <n v="0"/>
    <n v="0"/>
    <n v="0"/>
    <s v=""/>
    <s v=""/>
    <d v="1899-12-30T00:00:00"/>
    <n v="55"/>
    <n v="0"/>
    <x v="13"/>
    <n v="0"/>
    <n v="0"/>
    <d v="1899-12-30T00:00:00"/>
    <e v="#VALUE!"/>
    <n v="0"/>
    <x v="0"/>
  </r>
  <r>
    <x v="3"/>
    <d v="1899-12-30T00:00:00"/>
    <n v="0"/>
    <n v="0"/>
    <n v="0"/>
    <s v=""/>
    <s v=""/>
    <d v="1899-12-30T00:00:00"/>
    <n v="56"/>
    <n v="0"/>
    <x v="13"/>
    <n v="0"/>
    <n v="0"/>
    <d v="1899-12-30T00:00:00"/>
    <e v="#VALUE!"/>
    <n v="0"/>
    <x v="0"/>
  </r>
  <r>
    <x v="3"/>
    <d v="1899-12-30T00:00:00"/>
    <n v="0"/>
    <n v="0"/>
    <n v="0"/>
    <s v=""/>
    <s v=""/>
    <d v="1899-12-30T00:00:00"/>
    <n v="57"/>
    <n v="0"/>
    <x v="13"/>
    <n v="0"/>
    <n v="0"/>
    <d v="1899-12-30T00:00:00"/>
    <e v="#VALUE!"/>
    <n v="0"/>
    <x v="0"/>
  </r>
  <r>
    <x v="3"/>
    <d v="1899-12-30T00:00:00"/>
    <n v="0"/>
    <n v="0"/>
    <n v="0"/>
    <s v=""/>
    <s v=""/>
    <d v="1899-12-30T00:00:00"/>
    <n v="58"/>
    <n v="0"/>
    <x v="13"/>
    <n v="0"/>
    <n v="0"/>
    <d v="1899-12-30T00:00:00"/>
    <e v="#VALUE!"/>
    <n v="0"/>
    <x v="0"/>
  </r>
  <r>
    <x v="3"/>
    <d v="1899-12-30T00:00:00"/>
    <n v="0"/>
    <n v="0"/>
    <n v="0"/>
    <s v=""/>
    <s v=""/>
    <d v="1899-12-30T00:00:00"/>
    <n v="59"/>
    <n v="0"/>
    <x v="13"/>
    <n v="0"/>
    <n v="0"/>
    <d v="1899-12-30T00:00:00"/>
    <e v="#VALUE!"/>
    <n v="0"/>
    <x v="0"/>
  </r>
  <r>
    <x v="3"/>
    <d v="1899-12-30T00:00:00"/>
    <n v="0"/>
    <n v="0"/>
    <n v="0"/>
    <s v=""/>
    <s v=""/>
    <d v="1899-12-30T00:00:00"/>
    <n v="60"/>
    <n v="0"/>
    <x v="13"/>
    <n v="0"/>
    <n v="0"/>
    <d v="1899-12-30T00:00:00"/>
    <e v="#VALUE!"/>
    <n v="0"/>
    <x v="0"/>
  </r>
  <r>
    <x v="4"/>
    <d v="1899-12-30T00:00:00"/>
    <n v="0"/>
    <n v="0"/>
    <n v="0"/>
    <d v="1899-12-30T00:00:00"/>
    <s v=""/>
    <d v="1899-12-30T00:00:00"/>
    <n v="1"/>
    <n v="0"/>
    <x v="13"/>
    <n v="0"/>
    <n v="0"/>
    <d v="1899-12-30T00:00:00"/>
    <e v="#VALUE!"/>
    <n v="0"/>
    <x v="0"/>
  </r>
  <r>
    <x v="4"/>
    <d v="1899-12-30T00:00:00"/>
    <n v="0"/>
    <n v="0"/>
    <n v="0"/>
    <s v=""/>
    <s v=""/>
    <d v="1899-12-30T00:00:00"/>
    <n v="2"/>
    <n v="0"/>
    <x v="13"/>
    <n v="0"/>
    <n v="0"/>
    <d v="1899-12-30T00:00:00"/>
    <e v="#VALUE!"/>
    <n v="0"/>
    <x v="0"/>
  </r>
  <r>
    <x v="4"/>
    <d v="1899-12-30T00:00:00"/>
    <n v="0"/>
    <n v="0"/>
    <n v="0"/>
    <s v=""/>
    <s v=""/>
    <d v="1899-12-30T00:00:00"/>
    <n v="3"/>
    <n v="0"/>
    <x v="13"/>
    <n v="0"/>
    <n v="0"/>
    <d v="1899-12-30T00:00:00"/>
    <e v="#VALUE!"/>
    <n v="0"/>
    <x v="0"/>
  </r>
  <r>
    <x v="4"/>
    <d v="1899-12-30T00:00:00"/>
    <n v="0"/>
    <n v="0"/>
    <n v="0"/>
    <s v=""/>
    <s v=""/>
    <d v="1899-12-30T00:00:00"/>
    <n v="4"/>
    <n v="0"/>
    <x v="13"/>
    <n v="0"/>
    <n v="0"/>
    <d v="1899-12-30T00:00:00"/>
    <e v="#VALUE!"/>
    <n v="0"/>
    <x v="0"/>
  </r>
  <r>
    <x v="4"/>
    <d v="1899-12-30T00:00:00"/>
    <n v="0"/>
    <n v="0"/>
    <n v="0"/>
    <s v=""/>
    <s v=""/>
    <d v="1899-12-30T00:00:00"/>
    <n v="5"/>
    <n v="0"/>
    <x v="13"/>
    <n v="0"/>
    <n v="0"/>
    <d v="1899-12-30T00:00:00"/>
    <e v="#VALUE!"/>
    <n v="0"/>
    <x v="0"/>
  </r>
  <r>
    <x v="4"/>
    <d v="1899-12-30T00:00:00"/>
    <n v="0"/>
    <n v="0"/>
    <n v="0"/>
    <s v=""/>
    <s v=""/>
    <d v="1899-12-30T00:00:00"/>
    <n v="6"/>
    <n v="0"/>
    <x v="13"/>
    <n v="0"/>
    <n v="0"/>
    <d v="1899-12-30T00:00:00"/>
    <e v="#VALUE!"/>
    <n v="0"/>
    <x v="0"/>
  </r>
  <r>
    <x v="4"/>
    <d v="1899-12-30T00:00:00"/>
    <n v="0"/>
    <n v="0"/>
    <n v="0"/>
    <s v=""/>
    <s v=""/>
    <d v="1899-12-30T00:00:00"/>
    <n v="7"/>
    <n v="0"/>
    <x v="13"/>
    <n v="0"/>
    <n v="0"/>
    <d v="1899-12-30T00:00:00"/>
    <e v="#VALUE!"/>
    <n v="0"/>
    <x v="0"/>
  </r>
  <r>
    <x v="4"/>
    <d v="1899-12-30T00:00:00"/>
    <n v="0"/>
    <n v="0"/>
    <n v="0"/>
    <s v=""/>
    <s v=""/>
    <d v="1899-12-30T00:00:00"/>
    <n v="8"/>
    <n v="0"/>
    <x v="13"/>
    <n v="0"/>
    <n v="0"/>
    <d v="1899-12-30T00:00:00"/>
    <e v="#VALUE!"/>
    <n v="0"/>
    <x v="0"/>
  </r>
  <r>
    <x v="4"/>
    <d v="1899-12-30T00:00:00"/>
    <n v="0"/>
    <n v="0"/>
    <n v="0"/>
    <s v=""/>
    <s v=""/>
    <d v="1899-12-30T00:00:00"/>
    <n v="9"/>
    <n v="0"/>
    <x v="13"/>
    <n v="0"/>
    <n v="0"/>
    <d v="1899-12-30T00:00:00"/>
    <e v="#VALUE!"/>
    <n v="0"/>
    <x v="0"/>
  </r>
  <r>
    <x v="4"/>
    <d v="1899-12-30T00:00:00"/>
    <n v="0"/>
    <n v="0"/>
    <n v="0"/>
    <s v=""/>
    <s v=""/>
    <d v="1899-12-30T00:00:00"/>
    <n v="10"/>
    <n v="0"/>
    <x v="13"/>
    <n v="0"/>
    <n v="0"/>
    <d v="1899-12-30T00:00:00"/>
    <e v="#VALUE!"/>
    <n v="0"/>
    <x v="0"/>
  </r>
  <r>
    <x v="4"/>
    <d v="1899-12-30T00:00:00"/>
    <n v="0"/>
    <n v="0"/>
    <n v="0"/>
    <s v=""/>
    <s v=""/>
    <d v="1899-12-30T00:00:00"/>
    <n v="11"/>
    <n v="0"/>
    <x v="13"/>
    <n v="0"/>
    <n v="0"/>
    <d v="1899-12-30T00:00:00"/>
    <e v="#VALUE!"/>
    <n v="0"/>
    <x v="0"/>
  </r>
  <r>
    <x v="4"/>
    <d v="1899-12-30T00:00:00"/>
    <n v="0"/>
    <n v="0"/>
    <n v="0"/>
    <s v=""/>
    <s v=""/>
    <d v="1899-12-30T00:00:00"/>
    <n v="12"/>
    <n v="0"/>
    <x v="13"/>
    <n v="0"/>
    <n v="0"/>
    <d v="1899-12-30T00:00:00"/>
    <e v="#VALUE!"/>
    <n v="0"/>
    <x v="0"/>
  </r>
  <r>
    <x v="4"/>
    <d v="1899-12-30T00:00:00"/>
    <n v="0"/>
    <n v="0"/>
    <n v="0"/>
    <s v=""/>
    <s v=""/>
    <d v="1899-12-30T00:00:00"/>
    <n v="13"/>
    <n v="0"/>
    <x v="13"/>
    <n v="0"/>
    <n v="0"/>
    <d v="1899-12-30T00:00:00"/>
    <e v="#VALUE!"/>
    <n v="0"/>
    <x v="0"/>
  </r>
  <r>
    <x v="4"/>
    <d v="1899-12-30T00:00:00"/>
    <n v="0"/>
    <n v="0"/>
    <n v="0"/>
    <s v=""/>
    <s v=""/>
    <d v="1899-12-30T00:00:00"/>
    <n v="14"/>
    <n v="0"/>
    <x v="13"/>
    <n v="0"/>
    <n v="0"/>
    <d v="1899-12-30T00:00:00"/>
    <e v="#VALUE!"/>
    <n v="0"/>
    <x v="0"/>
  </r>
  <r>
    <x v="4"/>
    <d v="1899-12-30T00:00:00"/>
    <n v="0"/>
    <n v="0"/>
    <n v="0"/>
    <s v=""/>
    <s v=""/>
    <d v="1899-12-30T00:00:00"/>
    <n v="15"/>
    <n v="0"/>
    <x v="13"/>
    <n v="0"/>
    <n v="0"/>
    <d v="1899-12-30T00:00:00"/>
    <e v="#VALUE!"/>
    <n v="0"/>
    <x v="0"/>
  </r>
  <r>
    <x v="4"/>
    <d v="1899-12-30T00:00:00"/>
    <n v="0"/>
    <n v="0"/>
    <n v="0"/>
    <s v=""/>
    <s v=""/>
    <d v="1899-12-30T00:00:00"/>
    <n v="16"/>
    <n v="0"/>
    <x v="13"/>
    <n v="0"/>
    <n v="0"/>
    <d v="1899-12-30T00:00:00"/>
    <e v="#VALUE!"/>
    <n v="0"/>
    <x v="0"/>
  </r>
  <r>
    <x v="4"/>
    <d v="1899-12-30T00:00:00"/>
    <n v="0"/>
    <n v="0"/>
    <n v="0"/>
    <s v=""/>
    <s v=""/>
    <d v="1899-12-30T00:00:00"/>
    <n v="17"/>
    <n v="0"/>
    <x v="13"/>
    <n v="0"/>
    <n v="0"/>
    <d v="1899-12-30T00:00:00"/>
    <e v="#VALUE!"/>
    <n v="0"/>
    <x v="0"/>
  </r>
  <r>
    <x v="4"/>
    <d v="1899-12-30T00:00:00"/>
    <n v="0"/>
    <n v="0"/>
    <n v="0"/>
    <s v=""/>
    <s v=""/>
    <d v="1899-12-30T00:00:00"/>
    <n v="18"/>
    <n v="0"/>
    <x v="13"/>
    <n v="0"/>
    <n v="0"/>
    <d v="1899-12-30T00:00:00"/>
    <e v="#VALUE!"/>
    <n v="0"/>
    <x v="0"/>
  </r>
  <r>
    <x v="4"/>
    <d v="1899-12-30T00:00:00"/>
    <n v="0"/>
    <n v="0"/>
    <n v="0"/>
    <s v=""/>
    <s v=""/>
    <d v="1899-12-30T00:00:00"/>
    <n v="19"/>
    <n v="0"/>
    <x v="13"/>
    <n v="0"/>
    <n v="0"/>
    <d v="1899-12-30T00:00:00"/>
    <e v="#VALUE!"/>
    <n v="0"/>
    <x v="0"/>
  </r>
  <r>
    <x v="4"/>
    <d v="1899-12-30T00:00:00"/>
    <n v="0"/>
    <n v="0"/>
    <n v="0"/>
    <s v=""/>
    <s v=""/>
    <d v="1899-12-30T00:00:00"/>
    <n v="20"/>
    <n v="0"/>
    <x v="13"/>
    <n v="0"/>
    <n v="0"/>
    <d v="1899-12-30T00:00:00"/>
    <e v="#VALUE!"/>
    <n v="0"/>
    <x v="0"/>
  </r>
  <r>
    <x v="4"/>
    <d v="1899-12-30T00:00:00"/>
    <n v="0"/>
    <n v="0"/>
    <n v="0"/>
    <s v=""/>
    <s v=""/>
    <d v="1899-12-30T00:00:00"/>
    <n v="21"/>
    <n v="0"/>
    <x v="13"/>
    <n v="0"/>
    <n v="0"/>
    <d v="1899-12-30T00:00:00"/>
    <e v="#VALUE!"/>
    <n v="0"/>
    <x v="0"/>
  </r>
  <r>
    <x v="4"/>
    <d v="1899-12-30T00:00:00"/>
    <n v="0"/>
    <n v="0"/>
    <n v="0"/>
    <s v=""/>
    <s v=""/>
    <d v="1899-12-30T00:00:00"/>
    <n v="22"/>
    <n v="0"/>
    <x v="13"/>
    <n v="0"/>
    <n v="0"/>
    <d v="1899-12-30T00:00:00"/>
    <e v="#VALUE!"/>
    <n v="0"/>
    <x v="0"/>
  </r>
  <r>
    <x v="4"/>
    <d v="1899-12-30T00:00:00"/>
    <n v="0"/>
    <n v="0"/>
    <n v="0"/>
    <s v=""/>
    <s v=""/>
    <d v="1899-12-30T00:00:00"/>
    <n v="23"/>
    <n v="0"/>
    <x v="13"/>
    <n v="0"/>
    <n v="0"/>
    <d v="1899-12-30T00:00:00"/>
    <e v="#VALUE!"/>
    <n v="0"/>
    <x v="0"/>
  </r>
  <r>
    <x v="4"/>
    <d v="1899-12-30T00:00:00"/>
    <n v="0"/>
    <n v="0"/>
    <n v="0"/>
    <s v=""/>
    <s v=""/>
    <d v="1899-12-30T00:00:00"/>
    <n v="24"/>
    <n v="0"/>
    <x v="13"/>
    <n v="0"/>
    <n v="0"/>
    <d v="1899-12-30T00:00:00"/>
    <e v="#VALUE!"/>
    <n v="0"/>
    <x v="0"/>
  </r>
  <r>
    <x v="4"/>
    <d v="1899-12-30T00:00:00"/>
    <n v="0"/>
    <n v="0"/>
    <n v="0"/>
    <s v=""/>
    <s v=""/>
    <d v="1899-12-30T00:00:00"/>
    <n v="25"/>
    <n v="0"/>
    <x v="13"/>
    <n v="0"/>
    <n v="0"/>
    <d v="1899-12-30T00:00:00"/>
    <e v="#VALUE!"/>
    <n v="0"/>
    <x v="0"/>
  </r>
  <r>
    <x v="4"/>
    <d v="1899-12-30T00:00:00"/>
    <n v="0"/>
    <n v="0"/>
    <n v="0"/>
    <s v=""/>
    <s v=""/>
    <d v="1899-12-30T00:00:00"/>
    <n v="26"/>
    <n v="0"/>
    <x v="13"/>
    <n v="0"/>
    <n v="0"/>
    <d v="1899-12-30T00:00:00"/>
    <e v="#VALUE!"/>
    <n v="0"/>
    <x v="0"/>
  </r>
  <r>
    <x v="4"/>
    <d v="1899-12-30T00:00:00"/>
    <n v="0"/>
    <n v="0"/>
    <n v="0"/>
    <s v=""/>
    <s v=""/>
    <d v="1899-12-30T00:00:00"/>
    <n v="27"/>
    <n v="0"/>
    <x v="13"/>
    <n v="0"/>
    <n v="0"/>
    <d v="1899-12-30T00:00:00"/>
    <e v="#VALUE!"/>
    <n v="0"/>
    <x v="0"/>
  </r>
  <r>
    <x v="4"/>
    <d v="1899-12-30T00:00:00"/>
    <n v="0"/>
    <n v="0"/>
    <n v="0"/>
    <s v=""/>
    <s v=""/>
    <d v="1899-12-30T00:00:00"/>
    <n v="28"/>
    <n v="0"/>
    <x v="13"/>
    <n v="0"/>
    <n v="0"/>
    <d v="1899-12-30T00:00:00"/>
    <e v="#VALUE!"/>
    <n v="0"/>
    <x v="0"/>
  </r>
  <r>
    <x v="4"/>
    <d v="1899-12-30T00:00:00"/>
    <n v="0"/>
    <n v="0"/>
    <n v="0"/>
    <s v=""/>
    <s v=""/>
    <d v="1899-12-30T00:00:00"/>
    <n v="29"/>
    <n v="0"/>
    <x v="13"/>
    <n v="0"/>
    <n v="0"/>
    <d v="1899-12-30T00:00:00"/>
    <e v="#VALUE!"/>
    <n v="0"/>
    <x v="0"/>
  </r>
  <r>
    <x v="4"/>
    <d v="1899-12-30T00:00:00"/>
    <n v="0"/>
    <n v="0"/>
    <n v="0"/>
    <s v=""/>
    <s v=""/>
    <d v="1899-12-30T00:00:00"/>
    <n v="30"/>
    <n v="0"/>
    <x v="13"/>
    <n v="0"/>
    <n v="0"/>
    <d v="1899-12-30T00:00:00"/>
    <e v="#VALUE!"/>
    <n v="0"/>
    <x v="0"/>
  </r>
  <r>
    <x v="4"/>
    <d v="1899-12-30T00:00:00"/>
    <n v="0"/>
    <n v="0"/>
    <n v="0"/>
    <s v=""/>
    <s v=""/>
    <d v="1899-12-30T00:00:00"/>
    <n v="31"/>
    <n v="0"/>
    <x v="13"/>
    <n v="0"/>
    <n v="0"/>
    <d v="1899-12-30T00:00:00"/>
    <e v="#VALUE!"/>
    <n v="0"/>
    <x v="0"/>
  </r>
  <r>
    <x v="4"/>
    <d v="1899-12-30T00:00:00"/>
    <n v="0"/>
    <n v="0"/>
    <n v="0"/>
    <s v=""/>
    <s v=""/>
    <d v="1899-12-30T00:00:00"/>
    <n v="32"/>
    <n v="0"/>
    <x v="13"/>
    <n v="0"/>
    <n v="0"/>
    <d v="1899-12-30T00:00:00"/>
    <e v="#VALUE!"/>
    <n v="0"/>
    <x v="0"/>
  </r>
  <r>
    <x v="4"/>
    <d v="1899-12-30T00:00:00"/>
    <n v="0"/>
    <n v="0"/>
    <n v="0"/>
    <s v=""/>
    <s v=""/>
    <d v="1899-12-30T00:00:00"/>
    <n v="33"/>
    <n v="0"/>
    <x v="13"/>
    <n v="0"/>
    <n v="0"/>
    <d v="1899-12-30T00:00:00"/>
    <e v="#VALUE!"/>
    <n v="0"/>
    <x v="0"/>
  </r>
  <r>
    <x v="4"/>
    <d v="1899-12-30T00:00:00"/>
    <n v="0"/>
    <n v="0"/>
    <n v="0"/>
    <s v=""/>
    <s v=""/>
    <d v="1899-12-30T00:00:00"/>
    <n v="34"/>
    <n v="0"/>
    <x v="13"/>
    <n v="0"/>
    <n v="0"/>
    <d v="1899-12-30T00:00:00"/>
    <e v="#VALUE!"/>
    <n v="0"/>
    <x v="0"/>
  </r>
  <r>
    <x v="4"/>
    <d v="1899-12-30T00:00:00"/>
    <n v="0"/>
    <n v="0"/>
    <n v="0"/>
    <s v=""/>
    <s v=""/>
    <d v="1899-12-30T00:00:00"/>
    <n v="35"/>
    <n v="0"/>
    <x v="13"/>
    <n v="0"/>
    <n v="0"/>
    <d v="1899-12-30T00:00:00"/>
    <e v="#VALUE!"/>
    <n v="0"/>
    <x v="0"/>
  </r>
  <r>
    <x v="4"/>
    <d v="1899-12-30T00:00:00"/>
    <n v="0"/>
    <n v="0"/>
    <n v="0"/>
    <s v=""/>
    <s v=""/>
    <d v="1899-12-30T00:00:00"/>
    <n v="36"/>
    <n v="0"/>
    <x v="13"/>
    <n v="0"/>
    <n v="0"/>
    <d v="1899-12-30T00:00:00"/>
    <e v="#VALUE!"/>
    <n v="0"/>
    <x v="0"/>
  </r>
  <r>
    <x v="4"/>
    <d v="1899-12-30T00:00:00"/>
    <n v="0"/>
    <n v="0"/>
    <n v="0"/>
    <s v=""/>
    <s v=""/>
    <d v="1899-12-30T00:00:00"/>
    <n v="37"/>
    <n v="0"/>
    <x v="13"/>
    <n v="0"/>
    <n v="0"/>
    <d v="1899-12-30T00:00:00"/>
    <e v="#VALUE!"/>
    <n v="0"/>
    <x v="0"/>
  </r>
  <r>
    <x v="4"/>
    <d v="1899-12-30T00:00:00"/>
    <n v="0"/>
    <n v="0"/>
    <n v="0"/>
    <s v=""/>
    <s v=""/>
    <d v="1899-12-30T00:00:00"/>
    <n v="38"/>
    <n v="0"/>
    <x v="13"/>
    <n v="0"/>
    <n v="0"/>
    <d v="1899-12-30T00:00:00"/>
    <e v="#VALUE!"/>
    <n v="0"/>
    <x v="0"/>
  </r>
  <r>
    <x v="4"/>
    <d v="1899-12-30T00:00:00"/>
    <n v="0"/>
    <n v="0"/>
    <n v="0"/>
    <s v=""/>
    <s v=""/>
    <d v="1899-12-30T00:00:00"/>
    <n v="39"/>
    <n v="0"/>
    <x v="13"/>
    <n v="0"/>
    <n v="0"/>
    <d v="1899-12-30T00:00:00"/>
    <e v="#VALUE!"/>
    <n v="0"/>
    <x v="0"/>
  </r>
  <r>
    <x v="4"/>
    <d v="1899-12-30T00:00:00"/>
    <n v="0"/>
    <n v="0"/>
    <n v="0"/>
    <s v=""/>
    <s v=""/>
    <d v="1899-12-30T00:00:00"/>
    <n v="40"/>
    <n v="0"/>
    <x v="13"/>
    <n v="0"/>
    <n v="0"/>
    <d v="1899-12-30T00:00:00"/>
    <e v="#VALUE!"/>
    <n v="0"/>
    <x v="0"/>
  </r>
  <r>
    <x v="4"/>
    <d v="1899-12-30T00:00:00"/>
    <n v="0"/>
    <n v="0"/>
    <n v="0"/>
    <s v=""/>
    <s v=""/>
    <d v="1899-12-30T00:00:00"/>
    <n v="41"/>
    <n v="0"/>
    <x v="13"/>
    <n v="0"/>
    <n v="0"/>
    <d v="1899-12-30T00:00:00"/>
    <e v="#VALUE!"/>
    <n v="0"/>
    <x v="0"/>
  </r>
  <r>
    <x v="4"/>
    <d v="1899-12-30T00:00:00"/>
    <n v="0"/>
    <n v="0"/>
    <n v="0"/>
    <s v=""/>
    <s v=""/>
    <d v="1899-12-30T00:00:00"/>
    <n v="42"/>
    <n v="0"/>
    <x v="13"/>
    <n v="0"/>
    <n v="0"/>
    <d v="1899-12-30T00:00:00"/>
    <e v="#VALUE!"/>
    <n v="0"/>
    <x v="0"/>
  </r>
  <r>
    <x v="4"/>
    <d v="1899-12-30T00:00:00"/>
    <n v="0"/>
    <n v="0"/>
    <n v="0"/>
    <s v=""/>
    <s v=""/>
    <d v="1899-12-30T00:00:00"/>
    <n v="43"/>
    <n v="0"/>
    <x v="13"/>
    <n v="0"/>
    <n v="0"/>
    <d v="1899-12-30T00:00:00"/>
    <e v="#VALUE!"/>
    <n v="0"/>
    <x v="0"/>
  </r>
  <r>
    <x v="4"/>
    <d v="1899-12-30T00:00:00"/>
    <n v="0"/>
    <n v="0"/>
    <n v="0"/>
    <s v=""/>
    <s v=""/>
    <d v="1899-12-30T00:00:00"/>
    <n v="44"/>
    <n v="0"/>
    <x v="13"/>
    <n v="0"/>
    <n v="0"/>
    <d v="1899-12-30T00:00:00"/>
    <e v="#VALUE!"/>
    <n v="0"/>
    <x v="0"/>
  </r>
  <r>
    <x v="4"/>
    <d v="1899-12-30T00:00:00"/>
    <n v="0"/>
    <n v="0"/>
    <n v="0"/>
    <s v=""/>
    <s v=""/>
    <d v="1899-12-30T00:00:00"/>
    <n v="45"/>
    <n v="0"/>
    <x v="13"/>
    <n v="0"/>
    <n v="0"/>
    <d v="1899-12-30T00:00:00"/>
    <e v="#VALUE!"/>
    <n v="0"/>
    <x v="0"/>
  </r>
  <r>
    <x v="4"/>
    <d v="1899-12-30T00:00:00"/>
    <n v="0"/>
    <n v="0"/>
    <n v="0"/>
    <s v=""/>
    <s v=""/>
    <d v="1899-12-30T00:00:00"/>
    <n v="46"/>
    <n v="0"/>
    <x v="13"/>
    <n v="0"/>
    <n v="0"/>
    <d v="1899-12-30T00:00:00"/>
    <e v="#VALUE!"/>
    <n v="0"/>
    <x v="0"/>
  </r>
  <r>
    <x v="4"/>
    <d v="1899-12-30T00:00:00"/>
    <n v="0"/>
    <n v="0"/>
    <n v="0"/>
    <s v=""/>
    <s v=""/>
    <d v="1899-12-30T00:00:00"/>
    <n v="47"/>
    <n v="0"/>
    <x v="13"/>
    <n v="0"/>
    <n v="0"/>
    <d v="1899-12-30T00:00:00"/>
    <e v="#VALUE!"/>
    <n v="0"/>
    <x v="0"/>
  </r>
  <r>
    <x v="4"/>
    <d v="1899-12-30T00:00:00"/>
    <n v="0"/>
    <n v="0"/>
    <n v="0"/>
    <s v=""/>
    <s v=""/>
    <d v="1899-12-30T00:00:00"/>
    <n v="48"/>
    <n v="0"/>
    <x v="13"/>
    <n v="0"/>
    <n v="0"/>
    <d v="1899-12-30T00:00:00"/>
    <e v="#VALUE!"/>
    <n v="0"/>
    <x v="0"/>
  </r>
  <r>
    <x v="4"/>
    <d v="1899-12-30T00:00:00"/>
    <n v="0"/>
    <n v="0"/>
    <n v="0"/>
    <s v=""/>
    <s v=""/>
    <d v="1899-12-30T00:00:00"/>
    <n v="49"/>
    <n v="0"/>
    <x v="13"/>
    <n v="0"/>
    <n v="0"/>
    <d v="1899-12-30T00:00:00"/>
    <e v="#VALUE!"/>
    <n v="0"/>
    <x v="0"/>
  </r>
  <r>
    <x v="4"/>
    <d v="1899-12-30T00:00:00"/>
    <n v="0"/>
    <n v="0"/>
    <n v="0"/>
    <s v=""/>
    <s v=""/>
    <d v="1899-12-30T00:00:00"/>
    <n v="50"/>
    <n v="0"/>
    <x v="13"/>
    <n v="0"/>
    <n v="0"/>
    <d v="1899-12-30T00:00:00"/>
    <e v="#VALUE!"/>
    <n v="0"/>
    <x v="0"/>
  </r>
  <r>
    <x v="4"/>
    <d v="1899-12-30T00:00:00"/>
    <n v="0"/>
    <n v="0"/>
    <n v="0"/>
    <s v=""/>
    <s v=""/>
    <d v="1899-12-30T00:00:00"/>
    <n v="51"/>
    <n v="0"/>
    <x v="13"/>
    <n v="0"/>
    <n v="0"/>
    <d v="1899-12-30T00:00:00"/>
    <e v="#VALUE!"/>
    <n v="0"/>
    <x v="0"/>
  </r>
  <r>
    <x v="4"/>
    <d v="1899-12-30T00:00:00"/>
    <n v="0"/>
    <n v="0"/>
    <n v="0"/>
    <s v=""/>
    <s v=""/>
    <d v="1899-12-30T00:00:00"/>
    <n v="52"/>
    <n v="0"/>
    <x v="13"/>
    <n v="0"/>
    <n v="0"/>
    <d v="1899-12-30T00:00:00"/>
    <e v="#VALUE!"/>
    <n v="0"/>
    <x v="0"/>
  </r>
  <r>
    <x v="4"/>
    <d v="1899-12-30T00:00:00"/>
    <n v="0"/>
    <n v="0"/>
    <n v="0"/>
    <s v=""/>
    <s v=""/>
    <d v="1899-12-30T00:00:00"/>
    <n v="53"/>
    <n v="0"/>
    <x v="13"/>
    <n v="0"/>
    <n v="0"/>
    <d v="1899-12-30T00:00:00"/>
    <e v="#VALUE!"/>
    <n v="0"/>
    <x v="0"/>
  </r>
  <r>
    <x v="4"/>
    <d v="1899-12-30T00:00:00"/>
    <n v="0"/>
    <n v="0"/>
    <n v="0"/>
    <s v=""/>
    <s v=""/>
    <d v="1899-12-30T00:00:00"/>
    <n v="54"/>
    <n v="0"/>
    <x v="13"/>
    <n v="0"/>
    <n v="0"/>
    <d v="1899-12-30T00:00:00"/>
    <e v="#VALUE!"/>
    <n v="0"/>
    <x v="0"/>
  </r>
  <r>
    <x v="4"/>
    <d v="1899-12-30T00:00:00"/>
    <n v="0"/>
    <n v="0"/>
    <n v="0"/>
    <s v=""/>
    <s v=""/>
    <d v="1899-12-30T00:00:00"/>
    <n v="55"/>
    <n v="0"/>
    <x v="13"/>
    <n v="0"/>
    <n v="0"/>
    <d v="1899-12-30T00:00:00"/>
    <e v="#VALUE!"/>
    <n v="0"/>
    <x v="0"/>
  </r>
  <r>
    <x v="4"/>
    <d v="1899-12-30T00:00:00"/>
    <n v="0"/>
    <n v="0"/>
    <n v="0"/>
    <s v=""/>
    <s v=""/>
    <d v="1899-12-30T00:00:00"/>
    <n v="56"/>
    <n v="0"/>
    <x v="13"/>
    <n v="0"/>
    <n v="0"/>
    <d v="1899-12-30T00:00:00"/>
    <e v="#VALUE!"/>
    <n v="0"/>
    <x v="0"/>
  </r>
  <r>
    <x v="4"/>
    <d v="1899-12-30T00:00:00"/>
    <n v="0"/>
    <n v="0"/>
    <n v="0"/>
    <s v=""/>
    <s v=""/>
    <d v="1899-12-30T00:00:00"/>
    <n v="57"/>
    <n v="0"/>
    <x v="13"/>
    <n v="0"/>
    <n v="0"/>
    <d v="1899-12-30T00:00:00"/>
    <e v="#VALUE!"/>
    <n v="0"/>
    <x v="0"/>
  </r>
  <r>
    <x v="4"/>
    <d v="1899-12-30T00:00:00"/>
    <n v="0"/>
    <n v="0"/>
    <n v="0"/>
    <s v=""/>
    <s v=""/>
    <d v="1899-12-30T00:00:00"/>
    <n v="58"/>
    <n v="0"/>
    <x v="13"/>
    <n v="0"/>
    <n v="0"/>
    <d v="1899-12-30T00:00:00"/>
    <e v="#VALUE!"/>
    <n v="0"/>
    <x v="0"/>
  </r>
  <r>
    <x v="4"/>
    <d v="1899-12-30T00:00:00"/>
    <n v="0"/>
    <n v="0"/>
    <n v="0"/>
    <s v=""/>
    <s v=""/>
    <d v="1899-12-30T00:00:00"/>
    <n v="59"/>
    <n v="0"/>
    <x v="13"/>
    <n v="0"/>
    <n v="0"/>
    <d v="1899-12-30T00:00:00"/>
    <e v="#VALUE!"/>
    <n v="0"/>
    <x v="0"/>
  </r>
  <r>
    <x v="4"/>
    <d v="1899-12-30T00:00:00"/>
    <n v="0"/>
    <n v="0"/>
    <n v="0"/>
    <s v=""/>
    <s v=""/>
    <d v="1899-12-30T00:00:00"/>
    <n v="60"/>
    <n v="0"/>
    <x v="13"/>
    <n v="0"/>
    <n v="0"/>
    <d v="1899-12-30T00:00:00"/>
    <e v="#VALUE!"/>
    <n v="0"/>
    <x v="0"/>
  </r>
  <r>
    <x v="5"/>
    <d v="1899-12-30T00:00:00"/>
    <n v="0"/>
    <n v="0"/>
    <n v="0"/>
    <d v="1899-12-30T00:00:00"/>
    <s v=""/>
    <d v="1899-12-30T00:00:00"/>
    <n v="1"/>
    <n v="0"/>
    <x v="13"/>
    <n v="0"/>
    <n v="0"/>
    <d v="1899-12-30T00:00:00"/>
    <e v="#VALUE!"/>
    <n v="0"/>
    <x v="0"/>
  </r>
  <r>
    <x v="5"/>
    <d v="1899-12-30T00:00:00"/>
    <n v="0"/>
    <n v="0"/>
    <n v="0"/>
    <s v=""/>
    <s v=""/>
    <d v="1899-12-30T00:00:00"/>
    <n v="2"/>
    <n v="0"/>
    <x v="13"/>
    <n v="0"/>
    <n v="0"/>
    <d v="1899-12-30T00:00:00"/>
    <e v="#VALUE!"/>
    <n v="0"/>
    <x v="0"/>
  </r>
  <r>
    <x v="5"/>
    <d v="1899-12-30T00:00:00"/>
    <n v="0"/>
    <n v="0"/>
    <n v="0"/>
    <s v=""/>
    <s v=""/>
    <d v="1899-12-30T00:00:00"/>
    <n v="3"/>
    <n v="0"/>
    <x v="13"/>
    <n v="0"/>
    <n v="0"/>
    <d v="1899-12-30T00:00:00"/>
    <e v="#VALUE!"/>
    <n v="0"/>
    <x v="0"/>
  </r>
  <r>
    <x v="5"/>
    <d v="1899-12-30T00:00:00"/>
    <n v="0"/>
    <n v="0"/>
    <n v="0"/>
    <s v=""/>
    <s v=""/>
    <d v="1899-12-30T00:00:00"/>
    <n v="4"/>
    <n v="0"/>
    <x v="13"/>
    <n v="0"/>
    <n v="0"/>
    <d v="1899-12-30T00:00:00"/>
    <e v="#VALUE!"/>
    <n v="0"/>
    <x v="0"/>
  </r>
  <r>
    <x v="5"/>
    <d v="1899-12-30T00:00:00"/>
    <n v="0"/>
    <n v="0"/>
    <n v="0"/>
    <s v=""/>
    <s v=""/>
    <d v="1899-12-30T00:00:00"/>
    <n v="5"/>
    <n v="0"/>
    <x v="13"/>
    <n v="0"/>
    <n v="0"/>
    <d v="1899-12-30T00:00:00"/>
    <e v="#VALUE!"/>
    <n v="0"/>
    <x v="0"/>
  </r>
  <r>
    <x v="5"/>
    <d v="1899-12-30T00:00:00"/>
    <n v="0"/>
    <n v="0"/>
    <n v="0"/>
    <s v=""/>
    <s v=""/>
    <d v="1899-12-30T00:00:00"/>
    <n v="6"/>
    <n v="0"/>
    <x v="13"/>
    <n v="0"/>
    <n v="0"/>
    <d v="1899-12-30T00:00:00"/>
    <e v="#VALUE!"/>
    <n v="0"/>
    <x v="0"/>
  </r>
  <r>
    <x v="5"/>
    <d v="1899-12-30T00:00:00"/>
    <n v="0"/>
    <n v="0"/>
    <n v="0"/>
    <s v=""/>
    <s v=""/>
    <d v="1899-12-30T00:00:00"/>
    <n v="7"/>
    <n v="0"/>
    <x v="13"/>
    <n v="0"/>
    <n v="0"/>
    <d v="1899-12-30T00:00:00"/>
    <e v="#VALUE!"/>
    <n v="0"/>
    <x v="0"/>
  </r>
  <r>
    <x v="5"/>
    <d v="1899-12-30T00:00:00"/>
    <n v="0"/>
    <n v="0"/>
    <n v="0"/>
    <s v=""/>
    <s v=""/>
    <d v="1899-12-30T00:00:00"/>
    <n v="8"/>
    <n v="0"/>
    <x v="13"/>
    <n v="0"/>
    <n v="0"/>
    <d v="1899-12-30T00:00:00"/>
    <e v="#VALUE!"/>
    <n v="0"/>
    <x v="0"/>
  </r>
  <r>
    <x v="5"/>
    <d v="1899-12-30T00:00:00"/>
    <n v="0"/>
    <n v="0"/>
    <n v="0"/>
    <s v=""/>
    <s v=""/>
    <d v="1899-12-30T00:00:00"/>
    <n v="9"/>
    <n v="0"/>
    <x v="13"/>
    <n v="0"/>
    <n v="0"/>
    <d v="1899-12-30T00:00:00"/>
    <e v="#VALUE!"/>
    <n v="0"/>
    <x v="0"/>
  </r>
  <r>
    <x v="5"/>
    <d v="1899-12-30T00:00:00"/>
    <n v="0"/>
    <n v="0"/>
    <n v="0"/>
    <s v=""/>
    <s v=""/>
    <d v="1899-12-30T00:00:00"/>
    <n v="10"/>
    <n v="0"/>
    <x v="13"/>
    <n v="0"/>
    <n v="0"/>
    <d v="1899-12-30T00:00:00"/>
    <e v="#VALUE!"/>
    <n v="0"/>
    <x v="0"/>
  </r>
  <r>
    <x v="5"/>
    <d v="1899-12-30T00:00:00"/>
    <n v="0"/>
    <n v="0"/>
    <n v="0"/>
    <s v=""/>
    <s v=""/>
    <d v="1899-12-30T00:00:00"/>
    <n v="11"/>
    <n v="0"/>
    <x v="13"/>
    <n v="0"/>
    <n v="0"/>
    <d v="1899-12-30T00:00:00"/>
    <e v="#VALUE!"/>
    <n v="0"/>
    <x v="0"/>
  </r>
  <r>
    <x v="5"/>
    <d v="1899-12-30T00:00:00"/>
    <n v="0"/>
    <n v="0"/>
    <n v="0"/>
    <s v=""/>
    <s v=""/>
    <d v="1899-12-30T00:00:00"/>
    <n v="12"/>
    <n v="0"/>
    <x v="13"/>
    <n v="0"/>
    <n v="0"/>
    <d v="1899-12-30T00:00:00"/>
    <e v="#VALUE!"/>
    <n v="0"/>
    <x v="0"/>
  </r>
  <r>
    <x v="5"/>
    <d v="1899-12-30T00:00:00"/>
    <n v="0"/>
    <n v="0"/>
    <n v="0"/>
    <s v=""/>
    <s v=""/>
    <d v="1899-12-30T00:00:00"/>
    <n v="13"/>
    <n v="0"/>
    <x v="13"/>
    <n v="0"/>
    <n v="0"/>
    <d v="1899-12-30T00:00:00"/>
    <e v="#VALUE!"/>
    <n v="0"/>
    <x v="0"/>
  </r>
  <r>
    <x v="5"/>
    <d v="1899-12-30T00:00:00"/>
    <n v="0"/>
    <n v="0"/>
    <n v="0"/>
    <s v=""/>
    <s v=""/>
    <d v="1899-12-30T00:00:00"/>
    <n v="14"/>
    <n v="0"/>
    <x v="13"/>
    <n v="0"/>
    <n v="0"/>
    <d v="1899-12-30T00:00:00"/>
    <e v="#VALUE!"/>
    <n v="0"/>
    <x v="0"/>
  </r>
  <r>
    <x v="5"/>
    <d v="1899-12-30T00:00:00"/>
    <n v="0"/>
    <n v="0"/>
    <n v="0"/>
    <s v=""/>
    <s v=""/>
    <d v="1899-12-30T00:00:00"/>
    <n v="15"/>
    <n v="0"/>
    <x v="13"/>
    <n v="0"/>
    <n v="0"/>
    <d v="1899-12-30T00:00:00"/>
    <e v="#VALUE!"/>
    <n v="0"/>
    <x v="0"/>
  </r>
  <r>
    <x v="5"/>
    <d v="1899-12-30T00:00:00"/>
    <n v="0"/>
    <n v="0"/>
    <n v="0"/>
    <s v=""/>
    <s v=""/>
    <d v="1899-12-30T00:00:00"/>
    <n v="16"/>
    <n v="0"/>
    <x v="13"/>
    <n v="0"/>
    <n v="0"/>
    <d v="1899-12-30T00:00:00"/>
    <e v="#VALUE!"/>
    <n v="0"/>
    <x v="0"/>
  </r>
  <r>
    <x v="5"/>
    <d v="1899-12-30T00:00:00"/>
    <n v="0"/>
    <n v="0"/>
    <n v="0"/>
    <s v=""/>
    <s v=""/>
    <d v="1899-12-30T00:00:00"/>
    <n v="17"/>
    <n v="0"/>
    <x v="13"/>
    <n v="0"/>
    <n v="0"/>
    <d v="1899-12-30T00:00:00"/>
    <e v="#VALUE!"/>
    <n v="0"/>
    <x v="0"/>
  </r>
  <r>
    <x v="5"/>
    <d v="1899-12-30T00:00:00"/>
    <n v="0"/>
    <n v="0"/>
    <n v="0"/>
    <s v=""/>
    <s v=""/>
    <d v="1899-12-30T00:00:00"/>
    <n v="18"/>
    <n v="0"/>
    <x v="13"/>
    <n v="0"/>
    <n v="0"/>
    <d v="1899-12-30T00:00:00"/>
    <e v="#VALUE!"/>
    <n v="0"/>
    <x v="0"/>
  </r>
  <r>
    <x v="5"/>
    <d v="1899-12-30T00:00:00"/>
    <n v="0"/>
    <n v="0"/>
    <n v="0"/>
    <s v=""/>
    <s v=""/>
    <d v="1899-12-30T00:00:00"/>
    <n v="19"/>
    <n v="0"/>
    <x v="13"/>
    <n v="0"/>
    <n v="0"/>
    <d v="1899-12-30T00:00:00"/>
    <e v="#VALUE!"/>
    <n v="0"/>
    <x v="0"/>
  </r>
  <r>
    <x v="5"/>
    <d v="1899-12-30T00:00:00"/>
    <n v="0"/>
    <n v="0"/>
    <n v="0"/>
    <s v=""/>
    <s v=""/>
    <d v="1899-12-30T00:00:00"/>
    <n v="20"/>
    <n v="0"/>
    <x v="13"/>
    <n v="0"/>
    <n v="0"/>
    <d v="1899-12-30T00:00:00"/>
    <e v="#VALUE!"/>
    <n v="0"/>
    <x v="0"/>
  </r>
  <r>
    <x v="5"/>
    <d v="1899-12-30T00:00:00"/>
    <n v="0"/>
    <n v="0"/>
    <n v="0"/>
    <s v=""/>
    <s v=""/>
    <d v="1899-12-30T00:00:00"/>
    <n v="21"/>
    <n v="0"/>
    <x v="13"/>
    <n v="0"/>
    <n v="0"/>
    <d v="1899-12-30T00:00:00"/>
    <e v="#VALUE!"/>
    <n v="0"/>
    <x v="0"/>
  </r>
  <r>
    <x v="5"/>
    <d v="1899-12-30T00:00:00"/>
    <n v="0"/>
    <n v="0"/>
    <n v="0"/>
    <s v=""/>
    <s v=""/>
    <d v="1899-12-30T00:00:00"/>
    <n v="22"/>
    <n v="0"/>
    <x v="13"/>
    <n v="0"/>
    <n v="0"/>
    <d v="1899-12-30T00:00:00"/>
    <e v="#VALUE!"/>
    <n v="0"/>
    <x v="0"/>
  </r>
  <r>
    <x v="5"/>
    <d v="1899-12-30T00:00:00"/>
    <n v="0"/>
    <n v="0"/>
    <n v="0"/>
    <s v=""/>
    <s v=""/>
    <d v="1899-12-30T00:00:00"/>
    <n v="23"/>
    <n v="0"/>
    <x v="13"/>
    <n v="0"/>
    <n v="0"/>
    <d v="1899-12-30T00:00:00"/>
    <e v="#VALUE!"/>
    <n v="0"/>
    <x v="0"/>
  </r>
  <r>
    <x v="5"/>
    <d v="1899-12-30T00:00:00"/>
    <n v="0"/>
    <n v="0"/>
    <n v="0"/>
    <s v=""/>
    <s v=""/>
    <d v="1899-12-30T00:00:00"/>
    <n v="24"/>
    <n v="0"/>
    <x v="13"/>
    <n v="0"/>
    <n v="0"/>
    <d v="1899-12-30T00:00:00"/>
    <e v="#VALUE!"/>
    <n v="0"/>
    <x v="0"/>
  </r>
  <r>
    <x v="5"/>
    <d v="1899-12-30T00:00:00"/>
    <n v="0"/>
    <n v="0"/>
    <n v="0"/>
    <s v=""/>
    <s v=""/>
    <d v="1899-12-30T00:00:00"/>
    <n v="25"/>
    <n v="0"/>
    <x v="13"/>
    <n v="0"/>
    <n v="0"/>
    <d v="1899-12-30T00:00:00"/>
    <e v="#VALUE!"/>
    <n v="0"/>
    <x v="0"/>
  </r>
  <r>
    <x v="5"/>
    <d v="1899-12-30T00:00:00"/>
    <n v="0"/>
    <n v="0"/>
    <n v="0"/>
    <s v=""/>
    <s v=""/>
    <d v="1899-12-30T00:00:00"/>
    <n v="26"/>
    <n v="0"/>
    <x v="13"/>
    <n v="0"/>
    <n v="0"/>
    <d v="1899-12-30T00:00:00"/>
    <e v="#VALUE!"/>
    <n v="0"/>
    <x v="0"/>
  </r>
  <r>
    <x v="5"/>
    <d v="1899-12-30T00:00:00"/>
    <n v="0"/>
    <n v="0"/>
    <n v="0"/>
    <s v=""/>
    <s v=""/>
    <d v="1899-12-30T00:00:00"/>
    <n v="27"/>
    <n v="0"/>
    <x v="13"/>
    <n v="0"/>
    <n v="0"/>
    <d v="1899-12-30T00:00:00"/>
    <e v="#VALUE!"/>
    <n v="0"/>
    <x v="0"/>
  </r>
  <r>
    <x v="5"/>
    <d v="1899-12-30T00:00:00"/>
    <n v="0"/>
    <n v="0"/>
    <n v="0"/>
    <s v=""/>
    <s v=""/>
    <d v="1899-12-30T00:00:00"/>
    <n v="28"/>
    <n v="0"/>
    <x v="13"/>
    <n v="0"/>
    <n v="0"/>
    <d v="1899-12-30T00:00:00"/>
    <e v="#VALUE!"/>
    <n v="0"/>
    <x v="0"/>
  </r>
  <r>
    <x v="5"/>
    <d v="1899-12-30T00:00:00"/>
    <n v="0"/>
    <n v="0"/>
    <n v="0"/>
    <s v=""/>
    <s v=""/>
    <d v="1899-12-30T00:00:00"/>
    <n v="29"/>
    <n v="0"/>
    <x v="13"/>
    <n v="0"/>
    <n v="0"/>
    <d v="1899-12-30T00:00:00"/>
    <e v="#VALUE!"/>
    <n v="0"/>
    <x v="0"/>
  </r>
  <r>
    <x v="5"/>
    <d v="1899-12-30T00:00:00"/>
    <n v="0"/>
    <n v="0"/>
    <n v="0"/>
    <s v=""/>
    <s v=""/>
    <d v="1899-12-30T00:00:00"/>
    <n v="30"/>
    <n v="0"/>
    <x v="13"/>
    <n v="0"/>
    <n v="0"/>
    <d v="1899-12-30T00:00:00"/>
    <e v="#VALUE!"/>
    <n v="0"/>
    <x v="0"/>
  </r>
  <r>
    <x v="5"/>
    <d v="1899-12-30T00:00:00"/>
    <n v="0"/>
    <n v="0"/>
    <n v="0"/>
    <s v=""/>
    <s v=""/>
    <d v="1899-12-30T00:00:00"/>
    <n v="31"/>
    <n v="0"/>
    <x v="13"/>
    <n v="0"/>
    <n v="0"/>
    <d v="1899-12-30T00:00:00"/>
    <e v="#VALUE!"/>
    <n v="0"/>
    <x v="0"/>
  </r>
  <r>
    <x v="5"/>
    <d v="1899-12-30T00:00:00"/>
    <n v="0"/>
    <n v="0"/>
    <n v="0"/>
    <s v=""/>
    <s v=""/>
    <d v="1899-12-30T00:00:00"/>
    <n v="32"/>
    <n v="0"/>
    <x v="13"/>
    <n v="0"/>
    <n v="0"/>
    <d v="1899-12-30T00:00:00"/>
    <e v="#VALUE!"/>
    <n v="0"/>
    <x v="0"/>
  </r>
  <r>
    <x v="5"/>
    <d v="1899-12-30T00:00:00"/>
    <n v="0"/>
    <n v="0"/>
    <n v="0"/>
    <s v=""/>
    <s v=""/>
    <d v="1899-12-30T00:00:00"/>
    <n v="33"/>
    <n v="0"/>
    <x v="13"/>
    <n v="0"/>
    <n v="0"/>
    <d v="1899-12-30T00:00:00"/>
    <e v="#VALUE!"/>
    <n v="0"/>
    <x v="0"/>
  </r>
  <r>
    <x v="5"/>
    <d v="1899-12-30T00:00:00"/>
    <n v="0"/>
    <n v="0"/>
    <n v="0"/>
    <s v=""/>
    <s v=""/>
    <d v="1899-12-30T00:00:00"/>
    <n v="34"/>
    <n v="0"/>
    <x v="13"/>
    <n v="0"/>
    <n v="0"/>
    <d v="1899-12-30T00:00:00"/>
    <e v="#VALUE!"/>
    <n v="0"/>
    <x v="0"/>
  </r>
  <r>
    <x v="5"/>
    <d v="1899-12-30T00:00:00"/>
    <n v="0"/>
    <n v="0"/>
    <n v="0"/>
    <s v=""/>
    <s v=""/>
    <d v="1899-12-30T00:00:00"/>
    <n v="35"/>
    <n v="0"/>
    <x v="13"/>
    <n v="0"/>
    <n v="0"/>
    <d v="1899-12-30T00:00:00"/>
    <e v="#VALUE!"/>
    <n v="0"/>
    <x v="0"/>
  </r>
  <r>
    <x v="5"/>
    <d v="1899-12-30T00:00:00"/>
    <n v="0"/>
    <n v="0"/>
    <n v="0"/>
    <s v=""/>
    <s v=""/>
    <d v="1899-12-30T00:00:00"/>
    <n v="36"/>
    <n v="0"/>
    <x v="13"/>
    <n v="0"/>
    <n v="0"/>
    <d v="1899-12-30T00:00:00"/>
    <e v="#VALUE!"/>
    <n v="0"/>
    <x v="0"/>
  </r>
  <r>
    <x v="5"/>
    <d v="1899-12-30T00:00:00"/>
    <n v="0"/>
    <n v="0"/>
    <n v="0"/>
    <s v=""/>
    <s v=""/>
    <d v="1899-12-30T00:00:00"/>
    <n v="37"/>
    <n v="0"/>
    <x v="13"/>
    <n v="0"/>
    <n v="0"/>
    <d v="1899-12-30T00:00:00"/>
    <e v="#VALUE!"/>
    <n v="0"/>
    <x v="0"/>
  </r>
  <r>
    <x v="5"/>
    <d v="1899-12-30T00:00:00"/>
    <n v="0"/>
    <n v="0"/>
    <n v="0"/>
    <s v=""/>
    <s v=""/>
    <d v="1899-12-30T00:00:00"/>
    <n v="38"/>
    <n v="0"/>
    <x v="13"/>
    <n v="0"/>
    <n v="0"/>
    <d v="1899-12-30T00:00:00"/>
    <e v="#VALUE!"/>
    <n v="0"/>
    <x v="0"/>
  </r>
  <r>
    <x v="5"/>
    <d v="1899-12-30T00:00:00"/>
    <n v="0"/>
    <n v="0"/>
    <n v="0"/>
    <s v=""/>
    <s v=""/>
    <d v="1899-12-30T00:00:00"/>
    <n v="39"/>
    <n v="0"/>
    <x v="13"/>
    <n v="0"/>
    <n v="0"/>
    <d v="1899-12-30T00:00:00"/>
    <e v="#VALUE!"/>
    <n v="0"/>
    <x v="0"/>
  </r>
  <r>
    <x v="5"/>
    <d v="1899-12-30T00:00:00"/>
    <n v="0"/>
    <n v="0"/>
    <n v="0"/>
    <s v=""/>
    <s v=""/>
    <d v="1899-12-30T00:00:00"/>
    <n v="40"/>
    <n v="0"/>
    <x v="13"/>
    <n v="0"/>
    <n v="0"/>
    <d v="1899-12-30T00:00:00"/>
    <e v="#VALUE!"/>
    <n v="0"/>
    <x v="0"/>
  </r>
  <r>
    <x v="5"/>
    <d v="1899-12-30T00:00:00"/>
    <n v="0"/>
    <n v="0"/>
    <n v="0"/>
    <s v=""/>
    <s v=""/>
    <d v="1899-12-30T00:00:00"/>
    <n v="41"/>
    <n v="0"/>
    <x v="13"/>
    <n v="0"/>
    <n v="0"/>
    <d v="1899-12-30T00:00:00"/>
    <e v="#VALUE!"/>
    <n v="0"/>
    <x v="0"/>
  </r>
  <r>
    <x v="5"/>
    <d v="1899-12-30T00:00:00"/>
    <n v="0"/>
    <n v="0"/>
    <n v="0"/>
    <s v=""/>
    <s v=""/>
    <d v="1899-12-30T00:00:00"/>
    <n v="42"/>
    <n v="0"/>
    <x v="13"/>
    <n v="0"/>
    <n v="0"/>
    <d v="1899-12-30T00:00:00"/>
    <e v="#VALUE!"/>
    <n v="0"/>
    <x v="0"/>
  </r>
  <r>
    <x v="5"/>
    <d v="1899-12-30T00:00:00"/>
    <n v="0"/>
    <n v="0"/>
    <n v="0"/>
    <s v=""/>
    <s v=""/>
    <d v="1899-12-30T00:00:00"/>
    <n v="43"/>
    <n v="0"/>
    <x v="13"/>
    <n v="0"/>
    <n v="0"/>
    <d v="1899-12-30T00:00:00"/>
    <e v="#VALUE!"/>
    <n v="0"/>
    <x v="0"/>
  </r>
  <r>
    <x v="5"/>
    <d v="1899-12-30T00:00:00"/>
    <n v="0"/>
    <n v="0"/>
    <n v="0"/>
    <s v=""/>
    <s v=""/>
    <d v="1899-12-30T00:00:00"/>
    <n v="44"/>
    <n v="0"/>
    <x v="13"/>
    <n v="0"/>
    <n v="0"/>
    <d v="1899-12-30T00:00:00"/>
    <e v="#VALUE!"/>
    <n v="0"/>
    <x v="0"/>
  </r>
  <r>
    <x v="5"/>
    <d v="1899-12-30T00:00:00"/>
    <n v="0"/>
    <n v="0"/>
    <n v="0"/>
    <s v=""/>
    <s v=""/>
    <d v="1899-12-30T00:00:00"/>
    <n v="45"/>
    <n v="0"/>
    <x v="13"/>
    <n v="0"/>
    <n v="0"/>
    <d v="1899-12-30T00:00:00"/>
    <e v="#VALUE!"/>
    <n v="0"/>
    <x v="0"/>
  </r>
  <r>
    <x v="5"/>
    <d v="1899-12-30T00:00:00"/>
    <n v="0"/>
    <n v="0"/>
    <n v="0"/>
    <s v=""/>
    <s v=""/>
    <d v="1899-12-30T00:00:00"/>
    <n v="46"/>
    <n v="0"/>
    <x v="13"/>
    <n v="0"/>
    <n v="0"/>
    <d v="1899-12-30T00:00:00"/>
    <e v="#VALUE!"/>
    <n v="0"/>
    <x v="0"/>
  </r>
  <r>
    <x v="5"/>
    <d v="1899-12-30T00:00:00"/>
    <n v="0"/>
    <n v="0"/>
    <n v="0"/>
    <s v=""/>
    <s v=""/>
    <d v="1899-12-30T00:00:00"/>
    <n v="47"/>
    <n v="0"/>
    <x v="13"/>
    <n v="0"/>
    <n v="0"/>
    <d v="1899-12-30T00:00:00"/>
    <e v="#VALUE!"/>
    <n v="0"/>
    <x v="0"/>
  </r>
  <r>
    <x v="5"/>
    <d v="1899-12-30T00:00:00"/>
    <n v="0"/>
    <n v="0"/>
    <n v="0"/>
    <s v=""/>
    <s v=""/>
    <d v="1899-12-30T00:00:00"/>
    <n v="48"/>
    <n v="0"/>
    <x v="13"/>
    <n v="0"/>
    <n v="0"/>
    <d v="1899-12-30T00:00:00"/>
    <e v="#VALUE!"/>
    <n v="0"/>
    <x v="0"/>
  </r>
  <r>
    <x v="5"/>
    <d v="1899-12-30T00:00:00"/>
    <n v="0"/>
    <n v="0"/>
    <n v="0"/>
    <s v=""/>
    <s v=""/>
    <d v="1899-12-30T00:00:00"/>
    <n v="49"/>
    <n v="0"/>
    <x v="13"/>
    <n v="0"/>
    <n v="0"/>
    <d v="1899-12-30T00:00:00"/>
    <e v="#VALUE!"/>
    <n v="0"/>
    <x v="0"/>
  </r>
  <r>
    <x v="5"/>
    <d v="1899-12-30T00:00:00"/>
    <n v="0"/>
    <n v="0"/>
    <n v="0"/>
    <s v=""/>
    <s v=""/>
    <d v="1899-12-30T00:00:00"/>
    <n v="50"/>
    <n v="0"/>
    <x v="13"/>
    <n v="0"/>
    <n v="0"/>
    <d v="1899-12-30T00:00:00"/>
    <e v="#VALUE!"/>
    <n v="0"/>
    <x v="0"/>
  </r>
  <r>
    <x v="5"/>
    <d v="1899-12-30T00:00:00"/>
    <n v="0"/>
    <n v="0"/>
    <n v="0"/>
    <s v=""/>
    <s v=""/>
    <d v="1899-12-30T00:00:00"/>
    <n v="51"/>
    <n v="0"/>
    <x v="13"/>
    <n v="0"/>
    <n v="0"/>
    <d v="1899-12-30T00:00:00"/>
    <e v="#VALUE!"/>
    <n v="0"/>
    <x v="0"/>
  </r>
  <r>
    <x v="5"/>
    <d v="1899-12-30T00:00:00"/>
    <n v="0"/>
    <n v="0"/>
    <n v="0"/>
    <s v=""/>
    <s v=""/>
    <d v="1899-12-30T00:00:00"/>
    <n v="52"/>
    <n v="0"/>
    <x v="13"/>
    <n v="0"/>
    <n v="0"/>
    <d v="1899-12-30T00:00:00"/>
    <e v="#VALUE!"/>
    <n v="0"/>
    <x v="0"/>
  </r>
  <r>
    <x v="5"/>
    <d v="1899-12-30T00:00:00"/>
    <n v="0"/>
    <n v="0"/>
    <n v="0"/>
    <s v=""/>
    <s v=""/>
    <d v="1899-12-30T00:00:00"/>
    <n v="53"/>
    <n v="0"/>
    <x v="13"/>
    <n v="0"/>
    <n v="0"/>
    <d v="1899-12-30T00:00:00"/>
    <e v="#VALUE!"/>
    <n v="0"/>
    <x v="0"/>
  </r>
  <r>
    <x v="5"/>
    <d v="1899-12-30T00:00:00"/>
    <n v="0"/>
    <n v="0"/>
    <n v="0"/>
    <s v=""/>
    <s v=""/>
    <d v="1899-12-30T00:00:00"/>
    <n v="54"/>
    <n v="0"/>
    <x v="13"/>
    <n v="0"/>
    <n v="0"/>
    <d v="1899-12-30T00:00:00"/>
    <e v="#VALUE!"/>
    <n v="0"/>
    <x v="0"/>
  </r>
  <r>
    <x v="5"/>
    <d v="1899-12-30T00:00:00"/>
    <n v="0"/>
    <n v="0"/>
    <n v="0"/>
    <s v=""/>
    <s v=""/>
    <d v="1899-12-30T00:00:00"/>
    <n v="55"/>
    <n v="0"/>
    <x v="13"/>
    <n v="0"/>
    <n v="0"/>
    <d v="1899-12-30T00:00:00"/>
    <e v="#VALUE!"/>
    <n v="0"/>
    <x v="0"/>
  </r>
  <r>
    <x v="5"/>
    <d v="1899-12-30T00:00:00"/>
    <n v="0"/>
    <n v="0"/>
    <n v="0"/>
    <s v=""/>
    <s v=""/>
    <d v="1899-12-30T00:00:00"/>
    <n v="56"/>
    <n v="0"/>
    <x v="13"/>
    <n v="0"/>
    <n v="0"/>
    <d v="1899-12-30T00:00:00"/>
    <e v="#VALUE!"/>
    <n v="0"/>
    <x v="0"/>
  </r>
  <r>
    <x v="5"/>
    <d v="1899-12-30T00:00:00"/>
    <n v="0"/>
    <n v="0"/>
    <n v="0"/>
    <s v=""/>
    <s v=""/>
    <d v="1899-12-30T00:00:00"/>
    <n v="57"/>
    <n v="0"/>
    <x v="13"/>
    <n v="0"/>
    <n v="0"/>
    <d v="1899-12-30T00:00:00"/>
    <e v="#VALUE!"/>
    <n v="0"/>
    <x v="0"/>
  </r>
  <r>
    <x v="5"/>
    <d v="1899-12-30T00:00:00"/>
    <n v="0"/>
    <n v="0"/>
    <n v="0"/>
    <s v=""/>
    <s v=""/>
    <d v="1899-12-30T00:00:00"/>
    <n v="58"/>
    <n v="0"/>
    <x v="13"/>
    <n v="0"/>
    <n v="0"/>
    <d v="1899-12-30T00:00:00"/>
    <e v="#VALUE!"/>
    <n v="0"/>
    <x v="0"/>
  </r>
  <r>
    <x v="5"/>
    <d v="1899-12-30T00:00:00"/>
    <n v="0"/>
    <n v="0"/>
    <n v="0"/>
    <s v=""/>
    <s v=""/>
    <d v="1899-12-30T00:00:00"/>
    <n v="59"/>
    <n v="0"/>
    <x v="13"/>
    <n v="0"/>
    <n v="0"/>
    <d v="1899-12-30T00:00:00"/>
    <e v="#VALUE!"/>
    <n v="0"/>
    <x v="0"/>
  </r>
  <r>
    <x v="5"/>
    <d v="1899-12-30T00:00:00"/>
    <n v="0"/>
    <n v="0"/>
    <n v="0"/>
    <s v=""/>
    <s v=""/>
    <d v="1899-12-30T00:00:00"/>
    <n v="60"/>
    <n v="0"/>
    <x v="13"/>
    <n v="0"/>
    <n v="0"/>
    <d v="1899-12-30T00:00:00"/>
    <e v="#VALUE!"/>
    <n v="0"/>
    <x v="0"/>
  </r>
  <r>
    <x v="6"/>
    <d v="1899-12-30T00:00:00"/>
    <n v="0"/>
    <n v="0"/>
    <n v="0"/>
    <d v="1899-12-30T00:00:00"/>
    <s v=""/>
    <d v="1899-12-30T00:00:00"/>
    <n v="1"/>
    <n v="0"/>
    <x v="13"/>
    <n v="0"/>
    <n v="0"/>
    <d v="1899-12-30T00:00:00"/>
    <e v="#VALUE!"/>
    <n v="0"/>
    <x v="0"/>
  </r>
  <r>
    <x v="6"/>
    <d v="1899-12-30T00:00:00"/>
    <n v="0"/>
    <n v="0"/>
    <n v="0"/>
    <s v=""/>
    <s v=""/>
    <d v="1899-12-30T00:00:00"/>
    <n v="2"/>
    <n v="0"/>
    <x v="13"/>
    <n v="0"/>
    <n v="0"/>
    <d v="1899-12-30T00:00:00"/>
    <e v="#VALUE!"/>
    <n v="0"/>
    <x v="0"/>
  </r>
  <r>
    <x v="6"/>
    <d v="1899-12-30T00:00:00"/>
    <n v="0"/>
    <n v="0"/>
    <n v="0"/>
    <s v=""/>
    <s v=""/>
    <d v="1899-12-30T00:00:00"/>
    <n v="3"/>
    <n v="0"/>
    <x v="13"/>
    <n v="0"/>
    <n v="0"/>
    <d v="1899-12-30T00:00:00"/>
    <e v="#VALUE!"/>
    <n v="0"/>
    <x v="0"/>
  </r>
  <r>
    <x v="6"/>
    <d v="1899-12-30T00:00:00"/>
    <n v="0"/>
    <n v="0"/>
    <n v="0"/>
    <s v=""/>
    <s v=""/>
    <d v="1899-12-30T00:00:00"/>
    <n v="4"/>
    <n v="0"/>
    <x v="13"/>
    <n v="0"/>
    <n v="0"/>
    <d v="1899-12-30T00:00:00"/>
    <e v="#VALUE!"/>
    <n v="0"/>
    <x v="0"/>
  </r>
  <r>
    <x v="6"/>
    <d v="1899-12-30T00:00:00"/>
    <n v="0"/>
    <n v="0"/>
    <n v="0"/>
    <s v=""/>
    <s v=""/>
    <d v="1899-12-30T00:00:00"/>
    <n v="5"/>
    <n v="0"/>
    <x v="13"/>
    <n v="0"/>
    <n v="0"/>
    <d v="1899-12-30T00:00:00"/>
    <e v="#VALUE!"/>
    <n v="0"/>
    <x v="0"/>
  </r>
  <r>
    <x v="6"/>
    <d v="1899-12-30T00:00:00"/>
    <n v="0"/>
    <n v="0"/>
    <n v="0"/>
    <s v=""/>
    <s v=""/>
    <d v="1899-12-30T00:00:00"/>
    <n v="6"/>
    <n v="0"/>
    <x v="13"/>
    <n v="0"/>
    <n v="0"/>
    <d v="1899-12-30T00:00:00"/>
    <e v="#VALUE!"/>
    <n v="0"/>
    <x v="0"/>
  </r>
  <r>
    <x v="6"/>
    <d v="1899-12-30T00:00:00"/>
    <n v="0"/>
    <n v="0"/>
    <n v="0"/>
    <s v=""/>
    <s v=""/>
    <d v="1899-12-30T00:00:00"/>
    <n v="7"/>
    <n v="0"/>
    <x v="13"/>
    <n v="0"/>
    <n v="0"/>
    <d v="1899-12-30T00:00:00"/>
    <e v="#VALUE!"/>
    <n v="0"/>
    <x v="0"/>
  </r>
  <r>
    <x v="6"/>
    <d v="1899-12-30T00:00:00"/>
    <n v="0"/>
    <n v="0"/>
    <n v="0"/>
    <s v=""/>
    <s v=""/>
    <d v="1899-12-30T00:00:00"/>
    <n v="8"/>
    <n v="0"/>
    <x v="13"/>
    <n v="0"/>
    <n v="0"/>
    <d v="1899-12-30T00:00:00"/>
    <e v="#VALUE!"/>
    <n v="0"/>
    <x v="0"/>
  </r>
  <r>
    <x v="6"/>
    <d v="1899-12-30T00:00:00"/>
    <n v="0"/>
    <n v="0"/>
    <n v="0"/>
    <s v=""/>
    <s v=""/>
    <d v="1899-12-30T00:00:00"/>
    <n v="9"/>
    <n v="0"/>
    <x v="13"/>
    <n v="0"/>
    <n v="0"/>
    <d v="1899-12-30T00:00:00"/>
    <e v="#VALUE!"/>
    <n v="0"/>
    <x v="0"/>
  </r>
  <r>
    <x v="6"/>
    <d v="1899-12-30T00:00:00"/>
    <n v="0"/>
    <n v="0"/>
    <n v="0"/>
    <s v=""/>
    <s v=""/>
    <d v="1899-12-30T00:00:00"/>
    <n v="10"/>
    <n v="0"/>
    <x v="13"/>
    <n v="0"/>
    <n v="0"/>
    <d v="1899-12-30T00:00:00"/>
    <e v="#VALUE!"/>
    <n v="0"/>
    <x v="0"/>
  </r>
  <r>
    <x v="6"/>
    <d v="1899-12-30T00:00:00"/>
    <n v="0"/>
    <n v="0"/>
    <n v="0"/>
    <s v=""/>
    <s v=""/>
    <d v="1899-12-30T00:00:00"/>
    <n v="11"/>
    <n v="0"/>
    <x v="13"/>
    <n v="0"/>
    <n v="0"/>
    <d v="1899-12-30T00:00:00"/>
    <e v="#VALUE!"/>
    <n v="0"/>
    <x v="0"/>
  </r>
  <r>
    <x v="6"/>
    <d v="1899-12-30T00:00:00"/>
    <n v="0"/>
    <n v="0"/>
    <n v="0"/>
    <s v=""/>
    <s v=""/>
    <d v="1899-12-30T00:00:00"/>
    <n v="12"/>
    <n v="0"/>
    <x v="13"/>
    <n v="0"/>
    <n v="0"/>
    <d v="1899-12-30T00:00:00"/>
    <e v="#VALUE!"/>
    <n v="0"/>
    <x v="0"/>
  </r>
  <r>
    <x v="6"/>
    <d v="1899-12-30T00:00:00"/>
    <n v="0"/>
    <n v="0"/>
    <n v="0"/>
    <s v=""/>
    <s v=""/>
    <d v="1899-12-30T00:00:00"/>
    <n v="13"/>
    <n v="0"/>
    <x v="13"/>
    <n v="0"/>
    <n v="0"/>
    <d v="1899-12-30T00:00:00"/>
    <e v="#VALUE!"/>
    <n v="0"/>
    <x v="0"/>
  </r>
  <r>
    <x v="6"/>
    <d v="1899-12-30T00:00:00"/>
    <n v="0"/>
    <n v="0"/>
    <n v="0"/>
    <s v=""/>
    <s v=""/>
    <d v="1899-12-30T00:00:00"/>
    <n v="14"/>
    <n v="0"/>
    <x v="13"/>
    <n v="0"/>
    <n v="0"/>
    <d v="1899-12-30T00:00:00"/>
    <e v="#VALUE!"/>
    <n v="0"/>
    <x v="0"/>
  </r>
  <r>
    <x v="6"/>
    <d v="1899-12-30T00:00:00"/>
    <n v="0"/>
    <n v="0"/>
    <n v="0"/>
    <s v=""/>
    <s v=""/>
    <d v="1899-12-30T00:00:00"/>
    <n v="15"/>
    <n v="0"/>
    <x v="13"/>
    <n v="0"/>
    <n v="0"/>
    <d v="1899-12-30T00:00:00"/>
    <e v="#VALUE!"/>
    <n v="0"/>
    <x v="0"/>
  </r>
  <r>
    <x v="6"/>
    <d v="1899-12-30T00:00:00"/>
    <n v="0"/>
    <n v="0"/>
    <n v="0"/>
    <s v=""/>
    <s v=""/>
    <d v="1899-12-30T00:00:00"/>
    <n v="16"/>
    <n v="0"/>
    <x v="13"/>
    <n v="0"/>
    <n v="0"/>
    <d v="1899-12-30T00:00:00"/>
    <e v="#VALUE!"/>
    <n v="0"/>
    <x v="0"/>
  </r>
  <r>
    <x v="6"/>
    <d v="1899-12-30T00:00:00"/>
    <n v="0"/>
    <n v="0"/>
    <n v="0"/>
    <s v=""/>
    <s v=""/>
    <d v="1899-12-30T00:00:00"/>
    <n v="17"/>
    <n v="0"/>
    <x v="13"/>
    <n v="0"/>
    <n v="0"/>
    <d v="1899-12-30T00:00:00"/>
    <e v="#VALUE!"/>
    <n v="0"/>
    <x v="0"/>
  </r>
  <r>
    <x v="6"/>
    <d v="1899-12-30T00:00:00"/>
    <n v="0"/>
    <n v="0"/>
    <n v="0"/>
    <s v=""/>
    <s v=""/>
    <d v="1899-12-30T00:00:00"/>
    <n v="18"/>
    <n v="0"/>
    <x v="13"/>
    <n v="0"/>
    <n v="0"/>
    <d v="1899-12-30T00:00:00"/>
    <e v="#VALUE!"/>
    <n v="0"/>
    <x v="0"/>
  </r>
  <r>
    <x v="6"/>
    <d v="1899-12-30T00:00:00"/>
    <n v="0"/>
    <n v="0"/>
    <n v="0"/>
    <s v=""/>
    <s v=""/>
    <d v="1899-12-30T00:00:00"/>
    <n v="19"/>
    <n v="0"/>
    <x v="13"/>
    <n v="0"/>
    <n v="0"/>
    <d v="1899-12-30T00:00:00"/>
    <e v="#VALUE!"/>
    <n v="0"/>
    <x v="0"/>
  </r>
  <r>
    <x v="6"/>
    <d v="1899-12-30T00:00:00"/>
    <n v="0"/>
    <n v="0"/>
    <n v="0"/>
    <s v=""/>
    <s v=""/>
    <d v="1899-12-30T00:00:00"/>
    <n v="20"/>
    <n v="0"/>
    <x v="13"/>
    <n v="0"/>
    <n v="0"/>
    <d v="1899-12-30T00:00:00"/>
    <e v="#VALUE!"/>
    <n v="0"/>
    <x v="0"/>
  </r>
  <r>
    <x v="6"/>
    <d v="1899-12-30T00:00:00"/>
    <n v="0"/>
    <n v="0"/>
    <n v="0"/>
    <s v=""/>
    <s v=""/>
    <d v="1899-12-30T00:00:00"/>
    <n v="21"/>
    <n v="0"/>
    <x v="13"/>
    <n v="0"/>
    <n v="0"/>
    <d v="1899-12-30T00:00:00"/>
    <e v="#VALUE!"/>
    <n v="0"/>
    <x v="0"/>
  </r>
  <r>
    <x v="6"/>
    <d v="1899-12-30T00:00:00"/>
    <n v="0"/>
    <n v="0"/>
    <n v="0"/>
    <s v=""/>
    <s v=""/>
    <d v="1899-12-30T00:00:00"/>
    <n v="22"/>
    <n v="0"/>
    <x v="13"/>
    <n v="0"/>
    <n v="0"/>
    <d v="1899-12-30T00:00:00"/>
    <e v="#VALUE!"/>
    <n v="0"/>
    <x v="0"/>
  </r>
  <r>
    <x v="6"/>
    <d v="1899-12-30T00:00:00"/>
    <n v="0"/>
    <n v="0"/>
    <n v="0"/>
    <s v=""/>
    <s v=""/>
    <d v="1899-12-30T00:00:00"/>
    <n v="23"/>
    <n v="0"/>
    <x v="13"/>
    <n v="0"/>
    <n v="0"/>
    <d v="1899-12-30T00:00:00"/>
    <e v="#VALUE!"/>
    <n v="0"/>
    <x v="0"/>
  </r>
  <r>
    <x v="6"/>
    <d v="1899-12-30T00:00:00"/>
    <n v="0"/>
    <n v="0"/>
    <n v="0"/>
    <s v=""/>
    <s v=""/>
    <d v="1899-12-30T00:00:00"/>
    <n v="24"/>
    <n v="0"/>
    <x v="13"/>
    <n v="0"/>
    <n v="0"/>
    <d v="1899-12-30T00:00:00"/>
    <e v="#VALUE!"/>
    <n v="0"/>
    <x v="0"/>
  </r>
  <r>
    <x v="6"/>
    <d v="1899-12-30T00:00:00"/>
    <n v="0"/>
    <n v="0"/>
    <n v="0"/>
    <s v=""/>
    <s v=""/>
    <d v="1899-12-30T00:00:00"/>
    <n v="25"/>
    <n v="0"/>
    <x v="13"/>
    <n v="0"/>
    <n v="0"/>
    <d v="1899-12-30T00:00:00"/>
    <e v="#VALUE!"/>
    <n v="0"/>
    <x v="0"/>
  </r>
  <r>
    <x v="6"/>
    <d v="1899-12-30T00:00:00"/>
    <n v="0"/>
    <n v="0"/>
    <n v="0"/>
    <s v=""/>
    <s v=""/>
    <d v="1899-12-30T00:00:00"/>
    <n v="26"/>
    <n v="0"/>
    <x v="13"/>
    <n v="0"/>
    <n v="0"/>
    <d v="1899-12-30T00:00:00"/>
    <e v="#VALUE!"/>
    <n v="0"/>
    <x v="0"/>
  </r>
  <r>
    <x v="6"/>
    <d v="1899-12-30T00:00:00"/>
    <n v="0"/>
    <n v="0"/>
    <n v="0"/>
    <s v=""/>
    <s v=""/>
    <d v="1899-12-30T00:00:00"/>
    <n v="27"/>
    <n v="0"/>
    <x v="13"/>
    <n v="0"/>
    <n v="0"/>
    <d v="1899-12-30T00:00:00"/>
    <e v="#VALUE!"/>
    <n v="0"/>
    <x v="0"/>
  </r>
  <r>
    <x v="6"/>
    <d v="1899-12-30T00:00:00"/>
    <n v="0"/>
    <n v="0"/>
    <n v="0"/>
    <s v=""/>
    <s v=""/>
    <d v="1899-12-30T00:00:00"/>
    <n v="28"/>
    <n v="0"/>
    <x v="13"/>
    <n v="0"/>
    <n v="0"/>
    <d v="1899-12-30T00:00:00"/>
    <e v="#VALUE!"/>
    <n v="0"/>
    <x v="0"/>
  </r>
  <r>
    <x v="6"/>
    <d v="1899-12-30T00:00:00"/>
    <n v="0"/>
    <n v="0"/>
    <n v="0"/>
    <s v=""/>
    <s v=""/>
    <d v="1899-12-30T00:00:00"/>
    <n v="29"/>
    <n v="0"/>
    <x v="13"/>
    <n v="0"/>
    <n v="0"/>
    <d v="1899-12-30T00:00:00"/>
    <e v="#VALUE!"/>
    <n v="0"/>
    <x v="0"/>
  </r>
  <r>
    <x v="6"/>
    <d v="1899-12-30T00:00:00"/>
    <n v="0"/>
    <n v="0"/>
    <n v="0"/>
    <s v=""/>
    <s v=""/>
    <d v="1899-12-30T00:00:00"/>
    <n v="30"/>
    <n v="0"/>
    <x v="13"/>
    <n v="0"/>
    <n v="0"/>
    <d v="1899-12-30T00:00:00"/>
    <e v="#VALUE!"/>
    <n v="0"/>
    <x v="0"/>
  </r>
  <r>
    <x v="6"/>
    <d v="1899-12-30T00:00:00"/>
    <n v="0"/>
    <n v="0"/>
    <n v="0"/>
    <s v=""/>
    <s v=""/>
    <d v="1899-12-30T00:00:00"/>
    <n v="31"/>
    <n v="0"/>
    <x v="13"/>
    <n v="0"/>
    <n v="0"/>
    <d v="1899-12-30T00:00:00"/>
    <e v="#VALUE!"/>
    <n v="0"/>
    <x v="0"/>
  </r>
  <r>
    <x v="6"/>
    <d v="1899-12-30T00:00:00"/>
    <n v="0"/>
    <n v="0"/>
    <n v="0"/>
    <s v=""/>
    <s v=""/>
    <d v="1899-12-30T00:00:00"/>
    <n v="32"/>
    <n v="0"/>
    <x v="13"/>
    <n v="0"/>
    <n v="0"/>
    <d v="1899-12-30T00:00:00"/>
    <e v="#VALUE!"/>
    <n v="0"/>
    <x v="0"/>
  </r>
  <r>
    <x v="6"/>
    <d v="1899-12-30T00:00:00"/>
    <n v="0"/>
    <n v="0"/>
    <n v="0"/>
    <s v=""/>
    <s v=""/>
    <d v="1899-12-30T00:00:00"/>
    <n v="33"/>
    <n v="0"/>
    <x v="13"/>
    <n v="0"/>
    <n v="0"/>
    <d v="1899-12-30T00:00:00"/>
    <e v="#VALUE!"/>
    <n v="0"/>
    <x v="0"/>
  </r>
  <r>
    <x v="6"/>
    <d v="1899-12-30T00:00:00"/>
    <n v="0"/>
    <n v="0"/>
    <n v="0"/>
    <s v=""/>
    <s v=""/>
    <d v="1899-12-30T00:00:00"/>
    <n v="34"/>
    <n v="0"/>
    <x v="13"/>
    <n v="0"/>
    <n v="0"/>
    <d v="1899-12-30T00:00:00"/>
    <e v="#VALUE!"/>
    <n v="0"/>
    <x v="0"/>
  </r>
  <r>
    <x v="6"/>
    <d v="1899-12-30T00:00:00"/>
    <n v="0"/>
    <n v="0"/>
    <n v="0"/>
    <s v=""/>
    <s v=""/>
    <d v="1899-12-30T00:00:00"/>
    <n v="35"/>
    <n v="0"/>
    <x v="13"/>
    <n v="0"/>
    <n v="0"/>
    <d v="1899-12-30T00:00:00"/>
    <e v="#VALUE!"/>
    <n v="0"/>
    <x v="0"/>
  </r>
  <r>
    <x v="6"/>
    <d v="1899-12-30T00:00:00"/>
    <n v="0"/>
    <n v="0"/>
    <n v="0"/>
    <s v=""/>
    <s v=""/>
    <d v="1899-12-30T00:00:00"/>
    <n v="36"/>
    <n v="0"/>
    <x v="13"/>
    <n v="0"/>
    <n v="0"/>
    <d v="1899-12-30T00:00:00"/>
    <e v="#VALUE!"/>
    <n v="0"/>
    <x v="0"/>
  </r>
  <r>
    <x v="6"/>
    <d v="1899-12-30T00:00:00"/>
    <n v="0"/>
    <n v="0"/>
    <n v="0"/>
    <s v=""/>
    <s v=""/>
    <d v="1899-12-30T00:00:00"/>
    <n v="37"/>
    <n v="0"/>
    <x v="13"/>
    <n v="0"/>
    <n v="0"/>
    <d v="1899-12-30T00:00:00"/>
    <e v="#VALUE!"/>
    <n v="0"/>
    <x v="0"/>
  </r>
  <r>
    <x v="6"/>
    <d v="1899-12-30T00:00:00"/>
    <n v="0"/>
    <n v="0"/>
    <n v="0"/>
    <s v=""/>
    <s v=""/>
    <d v="1899-12-30T00:00:00"/>
    <n v="38"/>
    <n v="0"/>
    <x v="13"/>
    <n v="0"/>
    <n v="0"/>
    <d v="1899-12-30T00:00:00"/>
    <e v="#VALUE!"/>
    <n v="0"/>
    <x v="0"/>
  </r>
  <r>
    <x v="6"/>
    <d v="1899-12-30T00:00:00"/>
    <n v="0"/>
    <n v="0"/>
    <n v="0"/>
    <s v=""/>
    <s v=""/>
    <d v="1899-12-30T00:00:00"/>
    <n v="39"/>
    <n v="0"/>
    <x v="13"/>
    <n v="0"/>
    <n v="0"/>
    <d v="1899-12-30T00:00:00"/>
    <e v="#VALUE!"/>
    <n v="0"/>
    <x v="0"/>
  </r>
  <r>
    <x v="6"/>
    <d v="1899-12-30T00:00:00"/>
    <n v="0"/>
    <n v="0"/>
    <n v="0"/>
    <s v=""/>
    <s v=""/>
    <d v="1899-12-30T00:00:00"/>
    <n v="40"/>
    <n v="0"/>
    <x v="13"/>
    <n v="0"/>
    <n v="0"/>
    <d v="1899-12-30T00:00:00"/>
    <e v="#VALUE!"/>
    <n v="0"/>
    <x v="0"/>
  </r>
  <r>
    <x v="6"/>
    <d v="1899-12-30T00:00:00"/>
    <n v="0"/>
    <n v="0"/>
    <n v="0"/>
    <s v=""/>
    <s v=""/>
    <d v="1899-12-30T00:00:00"/>
    <n v="41"/>
    <n v="0"/>
    <x v="13"/>
    <n v="0"/>
    <n v="0"/>
    <d v="1899-12-30T00:00:00"/>
    <e v="#VALUE!"/>
    <n v="0"/>
    <x v="0"/>
  </r>
  <r>
    <x v="6"/>
    <d v="1899-12-30T00:00:00"/>
    <n v="0"/>
    <n v="0"/>
    <n v="0"/>
    <s v=""/>
    <s v=""/>
    <d v="1899-12-30T00:00:00"/>
    <n v="42"/>
    <n v="0"/>
    <x v="13"/>
    <n v="0"/>
    <n v="0"/>
    <d v="1899-12-30T00:00:00"/>
    <e v="#VALUE!"/>
    <n v="0"/>
    <x v="0"/>
  </r>
  <r>
    <x v="6"/>
    <d v="1899-12-30T00:00:00"/>
    <n v="0"/>
    <n v="0"/>
    <n v="0"/>
    <s v=""/>
    <s v=""/>
    <d v="1899-12-30T00:00:00"/>
    <n v="43"/>
    <n v="0"/>
    <x v="13"/>
    <n v="0"/>
    <n v="0"/>
    <d v="1899-12-30T00:00:00"/>
    <e v="#VALUE!"/>
    <n v="0"/>
    <x v="0"/>
  </r>
  <r>
    <x v="6"/>
    <d v="1899-12-30T00:00:00"/>
    <n v="0"/>
    <n v="0"/>
    <n v="0"/>
    <s v=""/>
    <s v=""/>
    <d v="1899-12-30T00:00:00"/>
    <n v="44"/>
    <n v="0"/>
    <x v="13"/>
    <n v="0"/>
    <n v="0"/>
    <d v="1899-12-30T00:00:00"/>
    <e v="#VALUE!"/>
    <n v="0"/>
    <x v="0"/>
  </r>
  <r>
    <x v="6"/>
    <d v="1899-12-30T00:00:00"/>
    <n v="0"/>
    <n v="0"/>
    <n v="0"/>
    <s v=""/>
    <s v=""/>
    <d v="1899-12-30T00:00:00"/>
    <n v="45"/>
    <n v="0"/>
    <x v="13"/>
    <n v="0"/>
    <n v="0"/>
    <d v="1899-12-30T00:00:00"/>
    <e v="#VALUE!"/>
    <n v="0"/>
    <x v="0"/>
  </r>
  <r>
    <x v="6"/>
    <d v="1899-12-30T00:00:00"/>
    <n v="0"/>
    <n v="0"/>
    <n v="0"/>
    <s v=""/>
    <s v=""/>
    <d v="1899-12-30T00:00:00"/>
    <n v="46"/>
    <n v="0"/>
    <x v="13"/>
    <n v="0"/>
    <n v="0"/>
    <d v="1899-12-30T00:00:00"/>
    <e v="#VALUE!"/>
    <n v="0"/>
    <x v="0"/>
  </r>
  <r>
    <x v="6"/>
    <d v="1899-12-30T00:00:00"/>
    <n v="0"/>
    <n v="0"/>
    <n v="0"/>
    <s v=""/>
    <s v=""/>
    <d v="1899-12-30T00:00:00"/>
    <n v="47"/>
    <n v="0"/>
    <x v="13"/>
    <n v="0"/>
    <n v="0"/>
    <d v="1899-12-30T00:00:00"/>
    <e v="#VALUE!"/>
    <n v="0"/>
    <x v="0"/>
  </r>
  <r>
    <x v="6"/>
    <d v="1899-12-30T00:00:00"/>
    <n v="0"/>
    <n v="0"/>
    <n v="0"/>
    <s v=""/>
    <s v=""/>
    <d v="1899-12-30T00:00:00"/>
    <n v="48"/>
    <n v="0"/>
    <x v="13"/>
    <n v="0"/>
    <n v="0"/>
    <d v="1899-12-30T00:00:00"/>
    <e v="#VALUE!"/>
    <n v="0"/>
    <x v="0"/>
  </r>
  <r>
    <x v="6"/>
    <d v="1899-12-30T00:00:00"/>
    <n v="0"/>
    <n v="0"/>
    <n v="0"/>
    <s v=""/>
    <s v=""/>
    <d v="1899-12-30T00:00:00"/>
    <n v="49"/>
    <n v="0"/>
    <x v="13"/>
    <n v="0"/>
    <n v="0"/>
    <d v="1899-12-30T00:00:00"/>
    <e v="#VALUE!"/>
    <n v="0"/>
    <x v="0"/>
  </r>
  <r>
    <x v="6"/>
    <d v="1899-12-30T00:00:00"/>
    <n v="0"/>
    <n v="0"/>
    <n v="0"/>
    <s v=""/>
    <s v=""/>
    <d v="1899-12-30T00:00:00"/>
    <n v="50"/>
    <n v="0"/>
    <x v="13"/>
    <n v="0"/>
    <n v="0"/>
    <d v="1899-12-30T00:00:00"/>
    <e v="#VALUE!"/>
    <n v="0"/>
    <x v="0"/>
  </r>
  <r>
    <x v="6"/>
    <d v="1899-12-30T00:00:00"/>
    <n v="0"/>
    <n v="0"/>
    <n v="0"/>
    <s v=""/>
    <s v=""/>
    <d v="1899-12-30T00:00:00"/>
    <n v="51"/>
    <n v="0"/>
    <x v="13"/>
    <n v="0"/>
    <n v="0"/>
    <d v="1899-12-30T00:00:00"/>
    <e v="#VALUE!"/>
    <n v="0"/>
    <x v="0"/>
  </r>
  <r>
    <x v="6"/>
    <d v="1899-12-30T00:00:00"/>
    <n v="0"/>
    <n v="0"/>
    <n v="0"/>
    <s v=""/>
    <s v=""/>
    <d v="1899-12-30T00:00:00"/>
    <n v="52"/>
    <n v="0"/>
    <x v="13"/>
    <n v="0"/>
    <n v="0"/>
    <d v="1899-12-30T00:00:00"/>
    <e v="#VALUE!"/>
    <n v="0"/>
    <x v="0"/>
  </r>
  <r>
    <x v="6"/>
    <d v="1899-12-30T00:00:00"/>
    <n v="0"/>
    <n v="0"/>
    <n v="0"/>
    <s v=""/>
    <s v=""/>
    <d v="1899-12-30T00:00:00"/>
    <n v="53"/>
    <n v="0"/>
    <x v="13"/>
    <n v="0"/>
    <n v="0"/>
    <d v="1899-12-30T00:00:00"/>
    <e v="#VALUE!"/>
    <n v="0"/>
    <x v="0"/>
  </r>
  <r>
    <x v="6"/>
    <d v="1899-12-30T00:00:00"/>
    <n v="0"/>
    <n v="0"/>
    <n v="0"/>
    <s v=""/>
    <s v=""/>
    <d v="1899-12-30T00:00:00"/>
    <n v="54"/>
    <n v="0"/>
    <x v="13"/>
    <n v="0"/>
    <n v="0"/>
    <d v="1899-12-30T00:00:00"/>
    <e v="#VALUE!"/>
    <n v="0"/>
    <x v="0"/>
  </r>
  <r>
    <x v="6"/>
    <d v="1899-12-30T00:00:00"/>
    <n v="0"/>
    <n v="0"/>
    <n v="0"/>
    <s v=""/>
    <s v=""/>
    <d v="1899-12-30T00:00:00"/>
    <n v="55"/>
    <n v="0"/>
    <x v="13"/>
    <n v="0"/>
    <n v="0"/>
    <d v="1899-12-30T00:00:00"/>
    <e v="#VALUE!"/>
    <n v="0"/>
    <x v="0"/>
  </r>
  <r>
    <x v="6"/>
    <d v="1899-12-30T00:00:00"/>
    <n v="0"/>
    <n v="0"/>
    <n v="0"/>
    <s v=""/>
    <s v=""/>
    <d v="1899-12-30T00:00:00"/>
    <n v="56"/>
    <n v="0"/>
    <x v="13"/>
    <n v="0"/>
    <n v="0"/>
    <d v="1899-12-30T00:00:00"/>
    <e v="#VALUE!"/>
    <n v="0"/>
    <x v="0"/>
  </r>
  <r>
    <x v="6"/>
    <d v="1899-12-30T00:00:00"/>
    <n v="0"/>
    <n v="0"/>
    <n v="0"/>
    <s v=""/>
    <s v=""/>
    <d v="1899-12-30T00:00:00"/>
    <n v="57"/>
    <n v="0"/>
    <x v="13"/>
    <n v="0"/>
    <n v="0"/>
    <d v="1899-12-30T00:00:00"/>
    <e v="#VALUE!"/>
    <n v="0"/>
    <x v="0"/>
  </r>
  <r>
    <x v="6"/>
    <d v="1899-12-30T00:00:00"/>
    <n v="0"/>
    <n v="0"/>
    <n v="0"/>
    <s v=""/>
    <s v=""/>
    <d v="1899-12-30T00:00:00"/>
    <n v="58"/>
    <n v="0"/>
    <x v="13"/>
    <n v="0"/>
    <n v="0"/>
    <d v="1899-12-30T00:00:00"/>
    <e v="#VALUE!"/>
    <n v="0"/>
    <x v="0"/>
  </r>
  <r>
    <x v="6"/>
    <d v="1899-12-30T00:00:00"/>
    <n v="0"/>
    <n v="0"/>
    <n v="0"/>
    <s v=""/>
    <s v=""/>
    <d v="1899-12-30T00:00:00"/>
    <n v="59"/>
    <n v="0"/>
    <x v="13"/>
    <n v="0"/>
    <n v="0"/>
    <d v="1899-12-30T00:00:00"/>
    <e v="#VALUE!"/>
    <n v="0"/>
    <x v="0"/>
  </r>
  <r>
    <x v="6"/>
    <d v="1899-12-30T00:00:00"/>
    <n v="0"/>
    <n v="0"/>
    <n v="0"/>
    <s v=""/>
    <s v=""/>
    <d v="1899-12-30T00:00:00"/>
    <n v="60"/>
    <n v="0"/>
    <x v="13"/>
    <n v="0"/>
    <n v="0"/>
    <d v="1899-12-30T00:00:00"/>
    <e v="#VALUE!"/>
    <n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I64" firstHeaderRow="1" firstDataRow="2" firstDataCol="1"/>
  <pivotFields count="17">
    <pivotField axis="axisCol" showAll="0">
      <items count="8">
        <item x="0"/>
        <item x="1"/>
        <item x="2"/>
        <item x="3"/>
        <item x="4"/>
        <item x="5"/>
        <item x="6"/>
        <item t="default"/>
      </items>
    </pivotField>
    <pivotField numFmtId="165" showAll="0"/>
    <pivotField numFmtId="1" showAll="0"/>
    <pivotField numFmtId="2" showAll="0"/>
    <pivotField showAll="0"/>
    <pivotField showAll="0"/>
    <pivotField showAll="0"/>
    <pivotField numFmtId="164" showAll="0"/>
    <pivotField showAll="0"/>
    <pivotField showAll="0"/>
    <pivotField axis="axisRow" showAll="0">
      <items count="60">
        <item x="13"/>
        <item x="7"/>
        <item x="35"/>
        <item x="17"/>
        <item x="21"/>
        <item x="2"/>
        <item x="44"/>
        <item x="12"/>
        <item x="31"/>
        <item x="1"/>
        <item x="40"/>
        <item x="48"/>
        <item x="52"/>
        <item x="30"/>
        <item x="53"/>
        <item x="6"/>
        <item x="45"/>
        <item x="18"/>
        <item x="36"/>
        <item x="10"/>
        <item x="46"/>
        <item x="24"/>
        <item x="42"/>
        <item x="16"/>
        <item x="26"/>
        <item x="20"/>
        <item x="49"/>
        <item x="11"/>
        <item x="47"/>
        <item x="19"/>
        <item x="9"/>
        <item x="43"/>
        <item x="51"/>
        <item x="22"/>
        <item x="54"/>
        <item x="8"/>
        <item x="4"/>
        <item x="32"/>
        <item x="14"/>
        <item x="33"/>
        <item x="57"/>
        <item x="29"/>
        <item x="0"/>
        <item x="28"/>
        <item x="23"/>
        <item x="3"/>
        <item x="15"/>
        <item x="58"/>
        <item x="34"/>
        <item x="27"/>
        <item x="56"/>
        <item x="55"/>
        <item x="5"/>
        <item x="41"/>
        <item x="50"/>
        <item x="37"/>
        <item x="38"/>
        <item x="39"/>
        <item x="25"/>
        <item t="default"/>
      </items>
    </pivotField>
    <pivotField showAll="0"/>
    <pivotField showAll="0"/>
    <pivotField numFmtId="164" showAll="0"/>
    <pivotField showAll="0"/>
    <pivotField dataField="1" numFmtId="2" showAll="0"/>
    <pivotField showAll="0">
      <items count="2">
        <item x="0"/>
        <item t="default"/>
      </items>
    </pivotField>
  </pivotFields>
  <rowFields count="1">
    <field x="10"/>
  </rowFields>
  <rowItems count="6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 t="grand">
      <x/>
    </i>
  </rowItems>
  <colFields count="1">
    <field x="0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Sum of # of CEUs" fld="1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2" name="Table2" displayName="Table2" ref="A7:K68" totalsRowCount="1" headerRowDxfId="184">
  <autoFilter ref="A7:K67"/>
  <tableColumns count="11">
    <tableColumn id="1" name="Start" totalsRowLabel="Total" dataDxfId="183" totalsRowDxfId="182">
      <calculatedColumnFormula>IF(ISBLANK(B7),"",B7)</calculatedColumnFormula>
    </tableColumn>
    <tableColumn id="2" name="End" dataDxfId="181" totalsRowDxfId="180">
      <calculatedColumnFormula>IF(ISBLANK(C8),"",A8+C8)</calculatedColumnFormula>
    </tableColumn>
    <tableColumn id="3" name="Time" totalsRowFunction="sum" dataDxfId="179" totalsRowDxfId="178"/>
    <tableColumn id="4" name="#" dataDxfId="177" totalsRowDxfId="176"/>
    <tableColumn id="5" name="Topic" dataDxfId="175" totalsRowDxfId="174"/>
    <tableColumn id="6" name="Speaker(s)" dataDxfId="173" totalsRowDxfId="172"/>
    <tableColumn id="7" name="Method" dataDxfId="171" totalsRowDxfId="170"/>
    <tableColumn id="8" name="Points">
      <calculatedColumnFormula>IF(ISBLANK(G8),0,VLOOKUP(G8,Table!C:D,2,FALSE))</calculatedColumnFormula>
    </tableColumn>
    <tableColumn id="9" name="CEU Time" totalsRowFunction="sum" dataDxfId="169" totalsRowDxfId="168">
      <calculatedColumnFormula>IF($H8=0,0,((C8)))</calculatedColumnFormula>
    </tableColumn>
    <tableColumn id="10" name="Minuets" dataDxfId="167">
      <calculatedColumnFormula>((B8-A8)*1440)*H8</calculatedColumnFormula>
    </tableColumn>
    <tableColumn id="11" name="# of CEUs" totalsRowFunction="sum" dataDxfId="166" totalsRowDxfId="165">
      <calculatedColumnFormula>IF(H8=0,0,J8/50)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e22" displayName="Table22" ref="A7:K68" totalsRowCount="1" headerRowDxfId="160">
  <autoFilter ref="A7:K67"/>
  <tableColumns count="11">
    <tableColumn id="1" name="Start" totalsRowLabel="Total" dataDxfId="159" totalsRowDxfId="158">
      <calculatedColumnFormula>IF(ISBLANK(B7),"",B7)</calculatedColumnFormula>
    </tableColumn>
    <tableColumn id="2" name="End" dataDxfId="157" totalsRowDxfId="156">
      <calculatedColumnFormula>IF(ISBLANK(C8),"",A8+C8)</calculatedColumnFormula>
    </tableColumn>
    <tableColumn id="3" name="Time" totalsRowFunction="sum" dataDxfId="155" totalsRowDxfId="154"/>
    <tableColumn id="4" name="#" dataDxfId="153" totalsRowDxfId="152"/>
    <tableColumn id="5" name="Topic" dataDxfId="151" totalsRowDxfId="150"/>
    <tableColumn id="6" name="Speaker(s)" dataDxfId="149" totalsRowDxfId="148"/>
    <tableColumn id="7" name="Method" dataDxfId="147" totalsRowDxfId="146"/>
    <tableColumn id="8" name="Points">
      <calculatedColumnFormula>IF(ISBLANK(G8),0,VLOOKUP(G8,Table!C:D,2,FALSE))</calculatedColumnFormula>
    </tableColumn>
    <tableColumn id="9" name="CEU Time" totalsRowFunction="sum" dataDxfId="145" totalsRowDxfId="144">
      <calculatedColumnFormula>IF($H8=0,0,((C8)))</calculatedColumnFormula>
    </tableColumn>
    <tableColumn id="10" name="Minuets" dataDxfId="143">
      <calculatedColumnFormula>((B8-A8)*1440)*H8</calculatedColumnFormula>
    </tableColumn>
    <tableColumn id="11" name="# of CEUs" totalsRowFunction="sum" dataDxfId="142" totalsRowDxfId="141">
      <calculatedColumnFormula>IF(H8=0,0,J8/50)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le225" displayName="Table225" ref="A7:K68" totalsRowCount="1" headerRowDxfId="136">
  <autoFilter ref="A7:K67"/>
  <tableColumns count="11">
    <tableColumn id="1" name="Start" totalsRowLabel="Total" dataDxfId="135" totalsRowDxfId="134">
      <calculatedColumnFormula>IF(ISBLANK(B7),"",B7)</calculatedColumnFormula>
    </tableColumn>
    <tableColumn id="2" name="End" dataDxfId="133" totalsRowDxfId="132">
      <calculatedColumnFormula>IF(ISBLANK(C8),"",A8+C8)</calculatedColumnFormula>
    </tableColumn>
    <tableColumn id="3" name="Time" totalsRowFunction="sum" dataDxfId="131" totalsRowDxfId="130"/>
    <tableColumn id="4" name="#" dataDxfId="129" totalsRowDxfId="128"/>
    <tableColumn id="5" name="Topic" dataDxfId="127" totalsRowDxfId="126"/>
    <tableColumn id="6" name="Speaker(s)" dataDxfId="125" totalsRowDxfId="124"/>
    <tableColumn id="7" name="Method" dataDxfId="123" totalsRowDxfId="122"/>
    <tableColumn id="8" name="Points">
      <calculatedColumnFormula>IF(ISBLANK(G8),0,VLOOKUP(G8,Table!C:D,2,FALSE))</calculatedColumnFormula>
    </tableColumn>
    <tableColumn id="9" name="CEU Time" totalsRowFunction="sum" dataDxfId="121" totalsRowDxfId="120">
      <calculatedColumnFormula>IF($H8=0,0,((C8)))</calculatedColumnFormula>
    </tableColumn>
    <tableColumn id="10" name="Minuets" dataDxfId="119">
      <calculatedColumnFormula>((B8-A8)*1440)*H8</calculatedColumnFormula>
    </tableColumn>
    <tableColumn id="11" name="# of CEUs" totalsRowFunction="sum" dataDxfId="118" totalsRowDxfId="117">
      <calculatedColumnFormula>IF(H8=0,0,J8/50)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3" name="Table24" displayName="Table24" ref="A7:K68" totalsRowCount="1" headerRowDxfId="113">
  <autoFilter ref="A7:K67"/>
  <tableColumns count="11">
    <tableColumn id="1" name="Start" totalsRowLabel="Total" dataDxfId="112" totalsRowDxfId="111">
      <calculatedColumnFormula>IF(ISBLANK(B7),"",B7)</calculatedColumnFormula>
    </tableColumn>
    <tableColumn id="2" name="End" dataDxfId="110" totalsRowDxfId="109">
      <calculatedColumnFormula>IF(ISBLANK(C8),"",A8+C8)</calculatedColumnFormula>
    </tableColumn>
    <tableColumn id="3" name="Time" totalsRowFunction="sum" dataDxfId="108" totalsRowDxfId="107"/>
    <tableColumn id="4" name="#" dataDxfId="106" totalsRowDxfId="105"/>
    <tableColumn id="5" name="Topic"/>
    <tableColumn id="6" name="Speaker(s)" totalsRowLabel="% Represents the amount of time on Perfusion or Perfusion Related Topics" totalsRowDxfId="104"/>
    <tableColumn id="7" name="Method" totalsRowFunction="custom" totalsRowDxfId="103">
      <totalsRowFormula>Table24[[#Totals],[CEU Time]]/Table24[[#Totals],[Time]]</totalsRowFormula>
    </tableColumn>
    <tableColumn id="8" name="Points">
      <calculatedColumnFormula>IF(ISBLANK(G8),0,VLOOKUP(G8,Table!C:D,2,FALSE))</calculatedColumnFormula>
    </tableColumn>
    <tableColumn id="9" name="CEU Time" totalsRowFunction="sum" dataDxfId="102" totalsRowDxfId="101">
      <calculatedColumnFormula>IF($H8=0,0,((C8)))</calculatedColumnFormula>
    </tableColumn>
    <tableColumn id="10" name="Minuets" dataDxfId="100">
      <calculatedColumnFormula>((B8-A8)*1440)*H8</calculatedColumnFormula>
    </tableColumn>
    <tableColumn id="11" name="# of CEUs" totalsRowFunction="sum" dataDxfId="99" totalsRowDxfId="98">
      <calculatedColumnFormula>IF(H8=0,0,J8/50)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12" name="Table22513" displayName="Table22513" ref="A7:K68" totalsRowCount="1" headerRowDxfId="93">
  <autoFilter ref="A7:K67"/>
  <tableColumns count="11">
    <tableColumn id="1" name="Start" totalsRowLabel="Total" dataDxfId="92" totalsRowDxfId="91">
      <calculatedColumnFormula>IF(ISBLANK(B7),"",B7)</calculatedColumnFormula>
    </tableColumn>
    <tableColumn id="2" name="End" dataDxfId="90" totalsRowDxfId="89">
      <calculatedColumnFormula>IF(ISBLANK(C8),"",A8+C8)</calculatedColumnFormula>
    </tableColumn>
    <tableColumn id="3" name="Time" totalsRowFunction="sum" dataDxfId="88" totalsRowDxfId="87"/>
    <tableColumn id="4" name="#" dataDxfId="86" totalsRowDxfId="85"/>
    <tableColumn id="5" name="Topic" dataDxfId="84" totalsRowDxfId="83"/>
    <tableColumn id="6" name="Speaker(s)" dataDxfId="82" totalsRowDxfId="81"/>
    <tableColumn id="7" name="Method" dataDxfId="80" totalsRowDxfId="79"/>
    <tableColumn id="8" name="Points">
      <calculatedColumnFormula>IF(ISBLANK(G8),0,VLOOKUP(G8,Table!C:D,2,FALSE))</calculatedColumnFormula>
    </tableColumn>
    <tableColumn id="9" name="CEU Time" totalsRowFunction="sum" dataDxfId="78" totalsRowDxfId="77">
      <calculatedColumnFormula>IF($H8=0,0,((C8)))</calculatedColumnFormula>
    </tableColumn>
    <tableColumn id="10" name="Minuets" dataDxfId="76">
      <calculatedColumnFormula>((B8-A8)*1440)*H8</calculatedColumnFormula>
    </tableColumn>
    <tableColumn id="11" name="# of CEUs" totalsRowFunction="sum" dataDxfId="75" totalsRowDxfId="74">
      <calculatedColumnFormula>IF(H8=0,0,J8/50)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13" name="Table2251314" displayName="Table2251314" ref="A7:K68" totalsRowCount="1" headerRowDxfId="69">
  <autoFilter ref="A7:K67"/>
  <tableColumns count="11">
    <tableColumn id="1" name="Start" totalsRowLabel="Total" dataDxfId="68" totalsRowDxfId="67">
      <calculatedColumnFormula>IF(ISBLANK(B7),"",B7)</calculatedColumnFormula>
    </tableColumn>
    <tableColumn id="2" name="End" dataDxfId="66" totalsRowDxfId="65">
      <calculatedColumnFormula>IF(ISBLANK(C8),"",A8+C8)</calculatedColumnFormula>
    </tableColumn>
    <tableColumn id="3" name="Time" totalsRowFunction="sum" dataDxfId="64" totalsRowDxfId="63"/>
    <tableColumn id="4" name="#" dataDxfId="62" totalsRowDxfId="61"/>
    <tableColumn id="5" name="Topic" dataDxfId="60" totalsRowDxfId="59"/>
    <tableColumn id="6" name="Speaker(s)" dataDxfId="58" totalsRowDxfId="57"/>
    <tableColumn id="7" name="Method" dataDxfId="56" totalsRowDxfId="55"/>
    <tableColumn id="8" name="Points">
      <calculatedColumnFormula>IF(ISBLANK(G8),0,VLOOKUP(G8,Table!C:D,2,FALSE))</calculatedColumnFormula>
    </tableColumn>
    <tableColumn id="9" name="CEU Time" totalsRowFunction="sum" dataDxfId="54" totalsRowDxfId="53">
      <calculatedColumnFormula>IF($H8=0,0,((C8)))</calculatedColumnFormula>
    </tableColumn>
    <tableColumn id="10" name="Minuets" dataDxfId="52">
      <calculatedColumnFormula>((B8-A8)*1440)*H8</calculatedColumnFormula>
    </tableColumn>
    <tableColumn id="11" name="# of CEUs" totalsRowFunction="sum" dataDxfId="51" totalsRowDxfId="50">
      <calculatedColumnFormula>IF(H8=0,0,J8/50)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14" name="Table225131415" displayName="Table225131415" ref="A7:K68" totalsRowCount="1" headerRowDxfId="45">
  <autoFilter ref="A7:K67"/>
  <tableColumns count="11">
    <tableColumn id="1" name="Start" totalsRowLabel="Total" dataDxfId="44" totalsRowDxfId="43">
      <calculatedColumnFormula>IF(ISBLANK(B7),"",B7)</calculatedColumnFormula>
    </tableColumn>
    <tableColumn id="2" name="End" dataDxfId="42" totalsRowDxfId="41">
      <calculatedColumnFormula>IF(ISBLANK(C8),"",A8+C8)</calculatedColumnFormula>
    </tableColumn>
    <tableColumn id="3" name="Time" totalsRowFunction="sum" dataDxfId="40" totalsRowDxfId="39"/>
    <tableColumn id="4" name="#" dataDxfId="38" totalsRowDxfId="37"/>
    <tableColumn id="5" name="Topic" dataDxfId="36" totalsRowDxfId="35"/>
    <tableColumn id="6" name="Speaker(s)" dataDxfId="34" totalsRowDxfId="33"/>
    <tableColumn id="7" name="Method" dataDxfId="32" totalsRowDxfId="31"/>
    <tableColumn id="8" name="Points">
      <calculatedColumnFormula>IF(ISBLANK(G8),0,VLOOKUP(G8,Table!C:D,2,FALSE))</calculatedColumnFormula>
    </tableColumn>
    <tableColumn id="9" name="CEU Time" totalsRowFunction="sum" dataDxfId="30" totalsRowDxfId="29">
      <calculatedColumnFormula>IF($H8=0,0,((C8)))</calculatedColumnFormula>
    </tableColumn>
    <tableColumn id="10" name="Minuets" dataDxfId="28">
      <calculatedColumnFormula>((B8-A8)*1440)*H8</calculatedColumnFormula>
    </tableColumn>
    <tableColumn id="11" name="# of CEUs" totalsRowFunction="sum" dataDxfId="27" totalsRowDxfId="26">
      <calculatedColumnFormula>IF(H8=0,0,J8/50)</calculatedColumnFormula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15" name="Table22513141516" displayName="Table22513141516" ref="A7:K68" totalsRowCount="1" headerRowDxfId="21">
  <autoFilter ref="A7:K67"/>
  <tableColumns count="11">
    <tableColumn id="1" name="Start" totalsRowLabel="Total" dataDxfId="20" totalsRowDxfId="19">
      <calculatedColumnFormula>IF(ISBLANK(B7),"",B7)</calculatedColumnFormula>
    </tableColumn>
    <tableColumn id="2" name="End" dataDxfId="18" totalsRowDxfId="17">
      <calculatedColumnFormula>IF(ISBLANK(C8),"",A8+C8)</calculatedColumnFormula>
    </tableColumn>
    <tableColumn id="3" name="Time" totalsRowFunction="sum" dataDxfId="16" totalsRowDxfId="15"/>
    <tableColumn id="4" name="#" dataDxfId="14" totalsRowDxfId="13"/>
    <tableColumn id="5" name="Topic" dataDxfId="12" totalsRowDxfId="11"/>
    <tableColumn id="6" name="Speaker(s)" dataDxfId="10" totalsRowDxfId="9"/>
    <tableColumn id="7" name="Method" dataDxfId="8" totalsRowDxfId="7"/>
    <tableColumn id="8" name="Points">
      <calculatedColumnFormula>IF(ISBLANK(G8),0,VLOOKUP(G8,Table!C:D,2,FALSE))</calculatedColumnFormula>
    </tableColumn>
    <tableColumn id="9" name="CEU Time" totalsRowFunction="sum" dataDxfId="6" totalsRowDxfId="5">
      <calculatedColumnFormula>IF($H8=0,0,((C8)))</calculatedColumnFormula>
    </tableColumn>
    <tableColumn id="10" name="Minuets" dataDxfId="4">
      <calculatedColumnFormula>((B8-A8)*1440)*H8</calculatedColumnFormula>
    </tableColumn>
    <tableColumn id="11" name="# of CEUs" totalsRowFunction="sum" dataDxfId="3" totalsRowDxfId="2">
      <calculatedColumnFormula>IF(H8=0,0,J8/50)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abcp.org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showGridLines="0" tabSelected="1" workbookViewId="0">
      <selection activeCell="D13" sqref="D13:K13"/>
    </sheetView>
  </sheetViews>
  <sheetFormatPr defaultColWidth="0" defaultRowHeight="13.8" zeroHeight="1"/>
  <cols>
    <col min="1" max="10" width="9.09765625" customWidth="1"/>
    <col min="11" max="11" width="11.296875" customWidth="1"/>
    <col min="12" max="12" width="9.09765625" customWidth="1"/>
    <col min="13" max="16384" width="9.09765625" hidden="1"/>
  </cols>
  <sheetData>
    <row r="1" spans="1:11" ht="20.25" customHeight="1">
      <c r="B1" s="99" t="s">
        <v>106</v>
      </c>
      <c r="C1" s="99"/>
      <c r="D1" s="99"/>
      <c r="E1" s="99"/>
      <c r="F1" s="99"/>
      <c r="G1" s="99"/>
      <c r="H1" s="99"/>
      <c r="I1" s="99"/>
      <c r="J1" s="99"/>
      <c r="K1" s="99"/>
    </row>
    <row r="2" spans="1:11" ht="18.75">
      <c r="B2" s="100" t="s">
        <v>107</v>
      </c>
      <c r="C2" s="100"/>
      <c r="D2" s="100"/>
      <c r="E2" s="100"/>
      <c r="F2" s="100"/>
      <c r="G2" s="100"/>
      <c r="H2" s="100"/>
      <c r="I2" s="100"/>
      <c r="J2" s="100"/>
      <c r="K2" s="100"/>
    </row>
    <row r="3" spans="1:11" ht="18.75">
      <c r="B3" s="102" t="s">
        <v>145</v>
      </c>
      <c r="C3" s="100"/>
      <c r="D3" s="100"/>
      <c r="E3" s="100"/>
      <c r="F3" s="100"/>
      <c r="G3" s="100"/>
      <c r="H3" s="100"/>
      <c r="I3" s="100"/>
      <c r="J3" s="100"/>
      <c r="K3" s="100"/>
    </row>
    <row r="4" spans="1:11" ht="13.5" customHeight="1"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11" ht="15">
      <c r="B5" s="99" t="s">
        <v>151</v>
      </c>
      <c r="C5" s="99"/>
      <c r="D5" s="99"/>
      <c r="E5" s="99"/>
      <c r="F5" s="99"/>
      <c r="G5" s="99"/>
      <c r="H5" s="99"/>
      <c r="I5" s="99"/>
      <c r="J5" s="99"/>
      <c r="K5" s="99"/>
    </row>
    <row r="6" spans="1:11" ht="15">
      <c r="B6" s="73"/>
      <c r="C6" s="73"/>
      <c r="D6" s="73"/>
      <c r="E6" s="73"/>
      <c r="F6" s="73"/>
      <c r="G6" s="73"/>
      <c r="H6" s="73"/>
      <c r="I6" s="73"/>
      <c r="J6" s="73"/>
      <c r="K6" s="73"/>
    </row>
    <row r="7" spans="1:11" ht="15">
      <c r="B7" s="101" t="s">
        <v>108</v>
      </c>
      <c r="C7" s="101"/>
      <c r="D7" s="101"/>
      <c r="E7" s="101"/>
      <c r="F7" s="101"/>
      <c r="G7" s="101"/>
      <c r="H7" s="101"/>
      <c r="I7" s="101"/>
      <c r="J7" s="101"/>
      <c r="K7" s="101"/>
    </row>
    <row r="8" spans="1:11" ht="15">
      <c r="B8" s="99"/>
      <c r="C8" s="99"/>
      <c r="D8" s="99"/>
      <c r="E8" s="99"/>
      <c r="F8" s="99"/>
      <c r="G8" s="99"/>
      <c r="H8" s="99"/>
      <c r="I8" s="99"/>
      <c r="J8" s="99"/>
      <c r="K8" s="99"/>
    </row>
    <row r="9" spans="1:11" ht="15">
      <c r="B9" s="99" t="s">
        <v>109</v>
      </c>
      <c r="C9" s="99"/>
      <c r="D9" s="99"/>
      <c r="E9" s="99"/>
      <c r="F9" s="99"/>
      <c r="G9" s="99"/>
      <c r="H9" s="99"/>
      <c r="I9" s="99"/>
      <c r="J9" s="99"/>
      <c r="K9" s="99"/>
    </row>
    <row r="10" spans="1:11" ht="15">
      <c r="B10" s="99" t="s">
        <v>110</v>
      </c>
      <c r="C10" s="99"/>
      <c r="D10" s="99"/>
      <c r="E10" s="99"/>
      <c r="F10" s="99"/>
      <c r="G10" s="99"/>
      <c r="H10" s="99"/>
      <c r="I10" s="99"/>
      <c r="J10" s="99"/>
      <c r="K10" s="99"/>
    </row>
    <row r="11" spans="1:11" ht="56.25" customHeight="1">
      <c r="B11" s="104" t="s">
        <v>152</v>
      </c>
      <c r="C11" s="104"/>
      <c r="D11" s="104"/>
      <c r="E11" s="104"/>
      <c r="F11" s="104"/>
      <c r="G11" s="104"/>
      <c r="H11" s="104"/>
      <c r="I11" s="104"/>
      <c r="J11" s="104"/>
      <c r="K11" s="104"/>
    </row>
    <row r="12" spans="1:11" ht="15">
      <c r="B12" s="73"/>
      <c r="C12" s="73"/>
      <c r="D12" s="73"/>
      <c r="E12" s="73"/>
      <c r="F12" s="73"/>
      <c r="G12" s="73"/>
      <c r="H12" s="73"/>
      <c r="I12" s="73"/>
      <c r="J12" s="73"/>
      <c r="K12" s="73"/>
    </row>
    <row r="13" spans="1:11" ht="14.4" customHeight="1" thickBot="1">
      <c r="A13" s="103" t="s">
        <v>111</v>
      </c>
      <c r="B13" s="103"/>
      <c r="C13" s="103"/>
      <c r="D13" s="105"/>
      <c r="E13" s="105"/>
      <c r="F13" s="105"/>
      <c r="G13" s="105"/>
      <c r="H13" s="105"/>
      <c r="I13" s="105"/>
      <c r="J13" s="105"/>
      <c r="K13" s="105"/>
    </row>
    <row r="14" spans="1:11" ht="15.75" thickBot="1">
      <c r="B14" s="103" t="s">
        <v>112</v>
      </c>
      <c r="C14" s="103"/>
      <c r="D14" s="106"/>
      <c r="E14" s="106"/>
      <c r="F14" s="106"/>
      <c r="G14" s="74"/>
      <c r="H14" s="74"/>
      <c r="I14" s="74"/>
      <c r="J14" s="74"/>
      <c r="K14" s="74"/>
    </row>
    <row r="15" spans="1:11" ht="15.75" thickBot="1">
      <c r="B15" s="33"/>
      <c r="C15" s="8"/>
      <c r="D15" s="73"/>
      <c r="E15" s="73"/>
      <c r="F15" s="73"/>
      <c r="G15" s="73"/>
      <c r="H15" s="73"/>
      <c r="I15" s="73"/>
      <c r="J15" s="107" t="s">
        <v>113</v>
      </c>
      <c r="K15" s="107"/>
    </row>
    <row r="16" spans="1:11" ht="15.75" thickBot="1">
      <c r="B16" s="33"/>
      <c r="C16" s="8"/>
      <c r="D16" s="73"/>
      <c r="E16" s="73"/>
      <c r="F16" s="73"/>
      <c r="G16" s="73"/>
      <c r="H16" s="73"/>
      <c r="I16" s="73"/>
      <c r="J16" s="75" t="s">
        <v>114</v>
      </c>
      <c r="K16" s="76" t="e">
        <f>VLOOKUP(D14,CEU_Cat,2,FALSE)</f>
        <v>#N/A</v>
      </c>
    </row>
    <row r="17" spans="2:11" ht="15.75" thickBot="1">
      <c r="B17" s="33"/>
      <c r="C17" s="8"/>
      <c r="D17" s="73"/>
      <c r="E17" s="73"/>
      <c r="F17" s="73"/>
      <c r="G17" s="73"/>
      <c r="H17" s="73"/>
      <c r="I17" s="73"/>
      <c r="J17" s="75" t="s">
        <v>115</v>
      </c>
      <c r="K17" s="76">
        <f>(ROUNDDOWN(H28, 0))*10</f>
        <v>0</v>
      </c>
    </row>
    <row r="18" spans="2:11" ht="16.5" thickBot="1">
      <c r="B18" s="33"/>
      <c r="C18" s="8"/>
      <c r="D18" s="73"/>
      <c r="E18" s="73"/>
      <c r="F18" s="73"/>
      <c r="G18" s="73"/>
      <c r="H18" s="73"/>
      <c r="I18" s="73"/>
      <c r="J18" s="77" t="s">
        <v>116</v>
      </c>
      <c r="K18" s="78" t="e">
        <f>K17+K16</f>
        <v>#N/A</v>
      </c>
    </row>
    <row r="19" spans="2:11" ht="15">
      <c r="B19" s="33"/>
      <c r="C19" s="8"/>
      <c r="D19" s="73"/>
      <c r="E19" s="73"/>
      <c r="F19" s="73"/>
      <c r="G19" s="73"/>
      <c r="H19" s="73"/>
      <c r="I19" s="73"/>
    </row>
    <row r="20" spans="2:11" ht="15">
      <c r="B20" t="s">
        <v>117</v>
      </c>
      <c r="C20" s="8"/>
      <c r="D20" s="73"/>
      <c r="E20" s="73"/>
      <c r="F20" s="73"/>
      <c r="G20" s="73"/>
      <c r="H20" s="73"/>
      <c r="I20" s="73"/>
    </row>
    <row r="21" spans="2:11">
      <c r="B21" s="79" t="s">
        <v>118</v>
      </c>
      <c r="C21" s="8"/>
      <c r="D21" s="73"/>
      <c r="E21" s="73"/>
      <c r="F21" s="73"/>
      <c r="G21" s="73"/>
      <c r="H21" s="73"/>
      <c r="I21" s="73"/>
    </row>
    <row r="22" spans="2:11">
      <c r="B22" s="79" t="s">
        <v>119</v>
      </c>
      <c r="C22" s="8"/>
      <c r="D22" s="73"/>
      <c r="E22" s="73"/>
      <c r="F22" s="73"/>
      <c r="G22" s="73"/>
      <c r="H22" s="73"/>
      <c r="I22" s="73"/>
    </row>
    <row r="23" spans="2:11">
      <c r="B23" s="79" t="s">
        <v>120</v>
      </c>
      <c r="C23" s="8"/>
      <c r="D23" s="73"/>
      <c r="E23" s="73"/>
      <c r="F23" s="73"/>
      <c r="G23" s="73"/>
      <c r="H23" s="73"/>
      <c r="I23" s="73"/>
    </row>
    <row r="24" spans="2:11">
      <c r="B24" s="79" t="s">
        <v>121</v>
      </c>
    </row>
    <row r="25" spans="2:11">
      <c r="B25" s="79" t="s">
        <v>122</v>
      </c>
    </row>
    <row r="26" spans="2:11">
      <c r="B26" s="79"/>
    </row>
    <row r="27" spans="2:11" ht="27.6">
      <c r="B27" s="79"/>
      <c r="G27" s="80" t="s">
        <v>123</v>
      </c>
      <c r="H27" s="81" t="s">
        <v>15</v>
      </c>
    </row>
    <row r="28" spans="2:11">
      <c r="B28" s="82"/>
      <c r="C28" s="83" t="s">
        <v>124</v>
      </c>
      <c r="F28" s="43"/>
      <c r="G28" s="84">
        <f>SUM(G29:G35)</f>
        <v>0</v>
      </c>
      <c r="H28" s="84">
        <f>SUM(H29:H35)</f>
        <v>0</v>
      </c>
      <c r="I28" s="43"/>
    </row>
    <row r="29" spans="2:11">
      <c r="B29" s="85" t="s">
        <v>125</v>
      </c>
      <c r="C29" s="98">
        <f>'Day 1'!$F$5</f>
        <v>0</v>
      </c>
      <c r="D29" s="98"/>
      <c r="E29" s="98"/>
      <c r="G29" s="86">
        <f>'Day 1'!$K$2</f>
        <v>0</v>
      </c>
      <c r="H29" s="87">
        <f>'Day 1'!$K$3</f>
        <v>0</v>
      </c>
    </row>
    <row r="30" spans="2:11">
      <c r="B30" s="85" t="s">
        <v>126</v>
      </c>
      <c r="C30" s="98">
        <f>'Day 2'!$F$5</f>
        <v>0</v>
      </c>
      <c r="D30" s="98"/>
      <c r="E30" s="98"/>
      <c r="G30" s="86">
        <f>'Day 2'!$K$2</f>
        <v>0</v>
      </c>
      <c r="H30" s="87">
        <f>'Day 2'!$K$3</f>
        <v>0</v>
      </c>
    </row>
    <row r="31" spans="2:11">
      <c r="B31" s="85" t="s">
        <v>127</v>
      </c>
      <c r="C31" s="98">
        <f>'Day 3'!$F$5</f>
        <v>0</v>
      </c>
      <c r="D31" s="98"/>
      <c r="E31" s="98"/>
      <c r="G31" s="86">
        <f>'Day 3'!$K$2</f>
        <v>0</v>
      </c>
      <c r="H31" s="87">
        <f>'Day 3'!$K$3</f>
        <v>0</v>
      </c>
    </row>
    <row r="32" spans="2:11">
      <c r="B32" s="85" t="s">
        <v>128</v>
      </c>
      <c r="C32" s="98">
        <f>'Day 4'!$F$5</f>
        <v>0</v>
      </c>
      <c r="D32" s="98"/>
      <c r="E32" s="98"/>
      <c r="G32" s="86">
        <f>'Day 4'!$K$2</f>
        <v>0</v>
      </c>
      <c r="H32" s="87">
        <f>'Day 4'!$K$3</f>
        <v>0</v>
      </c>
    </row>
    <row r="33" spans="2:11">
      <c r="B33" s="85" t="s">
        <v>129</v>
      </c>
      <c r="C33" s="98">
        <f>'Day 5'!$F$5</f>
        <v>0</v>
      </c>
      <c r="D33" s="98"/>
      <c r="E33" s="98"/>
      <c r="G33" s="86">
        <f>'Day 5'!$K$2</f>
        <v>0</v>
      </c>
      <c r="H33" s="87">
        <f>'Day 6'!$K$3</f>
        <v>0</v>
      </c>
    </row>
    <row r="34" spans="2:11">
      <c r="B34" s="85" t="s">
        <v>130</v>
      </c>
      <c r="C34" s="98">
        <f>'Day 6'!$F$5</f>
        <v>0</v>
      </c>
      <c r="D34" s="98"/>
      <c r="E34" s="98"/>
      <c r="G34" s="86">
        <f>'Day 6'!$K$2</f>
        <v>0</v>
      </c>
      <c r="H34" s="87">
        <f>'Day 5'!$K$3</f>
        <v>0</v>
      </c>
    </row>
    <row r="35" spans="2:11">
      <c r="B35" s="85" t="s">
        <v>131</v>
      </c>
      <c r="C35" s="98">
        <f>'Day 7'!$F$5</f>
        <v>0</v>
      </c>
      <c r="D35" s="98"/>
      <c r="E35" s="98"/>
      <c r="G35" s="86">
        <f>'Day 7'!$K$2</f>
        <v>0</v>
      </c>
      <c r="H35" s="87">
        <f>'Day 7'!$K$3</f>
        <v>0</v>
      </c>
    </row>
    <row r="36" spans="2:11"/>
    <row r="37" spans="2:11">
      <c r="B37" s="108"/>
      <c r="C37" s="108"/>
      <c r="D37" s="108"/>
      <c r="E37" s="108"/>
      <c r="F37" s="108"/>
      <c r="G37" s="108"/>
      <c r="H37" s="108"/>
      <c r="I37" s="108"/>
      <c r="J37" s="108"/>
    </row>
    <row r="38" spans="2:11">
      <c r="B38" s="108" t="s">
        <v>149</v>
      </c>
      <c r="C38" s="108"/>
      <c r="D38" s="108"/>
      <c r="E38" s="108"/>
      <c r="F38" s="108"/>
      <c r="G38" s="108"/>
      <c r="H38" s="108"/>
      <c r="I38" s="108"/>
      <c r="J38" s="108"/>
    </row>
    <row r="39" spans="2:11">
      <c r="B39" s="109" t="s">
        <v>132</v>
      </c>
      <c r="C39" s="109"/>
      <c r="D39" s="109"/>
      <c r="E39" s="109"/>
      <c r="F39" s="109"/>
      <c r="G39" s="109"/>
      <c r="H39" s="109"/>
      <c r="I39" s="109"/>
      <c r="J39" s="109"/>
    </row>
    <row r="40" spans="2:11" ht="15" customHeight="1">
      <c r="B40" s="110" t="s">
        <v>147</v>
      </c>
      <c r="C40" s="110"/>
      <c r="D40" s="110"/>
      <c r="E40" s="110"/>
      <c r="F40" s="110"/>
      <c r="G40" s="110"/>
      <c r="H40" s="110"/>
      <c r="I40" s="110"/>
      <c r="J40" s="110"/>
      <c r="K40" s="88"/>
    </row>
    <row r="41" spans="2:11" ht="40.200000000000003" customHeight="1">
      <c r="B41" s="99" t="s">
        <v>146</v>
      </c>
      <c r="C41" s="99"/>
      <c r="D41" s="99"/>
      <c r="E41" s="99"/>
      <c r="F41" s="99"/>
      <c r="G41" s="99"/>
      <c r="H41" s="99"/>
      <c r="I41" s="99"/>
      <c r="J41" s="99"/>
    </row>
    <row r="42" spans="2:11"/>
    <row r="43" spans="2:11"/>
    <row r="44" spans="2:11"/>
  </sheetData>
  <sheetProtection algorithmName="SHA-512" hashValue="5JDWhBxwP9I+zyiWLTqyBTpPPSbsOPWIJ7IMpmdyQV7etMkyZpclP3MKdBBNLtaGAA0AVRUfSDxLQTRpXQK+6w==" saltValue="wWFENYHYtKo+66cy1kwicw==" spinCount="100000" sheet="1" objects="1" scenarios="1"/>
  <mergeCells count="26">
    <mergeCell ref="C35:E35"/>
    <mergeCell ref="B37:J37"/>
    <mergeCell ref="B41:J41"/>
    <mergeCell ref="B38:J38"/>
    <mergeCell ref="B39:J39"/>
    <mergeCell ref="B40:J40"/>
    <mergeCell ref="B9:K9"/>
    <mergeCell ref="B3:K3"/>
    <mergeCell ref="A13:C13"/>
    <mergeCell ref="C33:E33"/>
    <mergeCell ref="B10:K10"/>
    <mergeCell ref="B11:K11"/>
    <mergeCell ref="D13:K13"/>
    <mergeCell ref="B14:C14"/>
    <mergeCell ref="D14:F14"/>
    <mergeCell ref="J15:K15"/>
    <mergeCell ref="B1:K1"/>
    <mergeCell ref="B2:K2"/>
    <mergeCell ref="B5:K5"/>
    <mergeCell ref="B7:K7"/>
    <mergeCell ref="B8:K8"/>
    <mergeCell ref="C29:E29"/>
    <mergeCell ref="C30:E30"/>
    <mergeCell ref="C31:E31"/>
    <mergeCell ref="C32:E32"/>
    <mergeCell ref="C34:E34"/>
  </mergeCells>
  <hyperlinks>
    <hyperlink ref="B39" r:id="rId1"/>
  </hyperlinks>
  <pageMargins left="0.7" right="0.7" top="0.75" bottom="0.75" header="0.3" footer="0.3"/>
  <pageSetup scale="88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Table!$E$2:$E$5</xm:f>
          </x14:formula1>
          <xm:sqref>D14:F14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64"/>
  <sheetViews>
    <sheetView workbookViewId="0">
      <selection activeCell="K21" sqref="K21"/>
    </sheetView>
  </sheetViews>
  <sheetFormatPr defaultRowHeight="13.8"/>
  <cols>
    <col min="1" max="1" width="40.69921875" bestFit="1" customWidth="1"/>
    <col min="2" max="2" width="16.8984375" bestFit="1" customWidth="1"/>
    <col min="3" max="8" width="5.8984375" bestFit="1" customWidth="1"/>
    <col min="9" max="9" width="11.296875" bestFit="1" customWidth="1"/>
    <col min="10" max="10" width="22.69921875" bestFit="1" customWidth="1"/>
    <col min="11" max="11" width="16.3984375" bestFit="1" customWidth="1"/>
    <col min="12" max="12" width="22.69921875" bestFit="1" customWidth="1"/>
    <col min="13" max="13" width="16.3984375" bestFit="1" customWidth="1"/>
    <col min="14" max="14" width="22.69921875" bestFit="1" customWidth="1"/>
    <col min="15" max="15" width="16.3984375" bestFit="1" customWidth="1"/>
    <col min="16" max="16" width="27.69921875" bestFit="1" customWidth="1"/>
    <col min="17" max="17" width="21.59765625" bestFit="1" customWidth="1"/>
  </cols>
  <sheetData>
    <row r="3" spans="1:9">
      <c r="A3" s="70" t="s">
        <v>144</v>
      </c>
      <c r="B3" s="70" t="s">
        <v>141</v>
      </c>
    </row>
    <row r="4" spans="1:9">
      <c r="A4" s="70" t="s">
        <v>143</v>
      </c>
      <c r="B4" t="s">
        <v>125</v>
      </c>
      <c r="C4" t="s">
        <v>126</v>
      </c>
      <c r="D4" t="s">
        <v>127</v>
      </c>
      <c r="E4" t="s">
        <v>128</v>
      </c>
      <c r="F4" t="s">
        <v>129</v>
      </c>
      <c r="G4" t="s">
        <v>130</v>
      </c>
      <c r="H4" t="s">
        <v>131</v>
      </c>
      <c r="I4" t="s">
        <v>142</v>
      </c>
    </row>
    <row r="5" spans="1:9">
      <c r="A5" s="43">
        <v>0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</row>
    <row r="6" spans="1:9">
      <c r="A6" s="43" t="s">
        <v>54</v>
      </c>
      <c r="B6">
        <v>0.4000000000000018</v>
      </c>
      <c r="I6">
        <v>0.4000000000000018</v>
      </c>
    </row>
    <row r="7" spans="1:9">
      <c r="A7" s="43" t="s">
        <v>104</v>
      </c>
      <c r="C7">
        <v>0.4000000000000018</v>
      </c>
      <c r="I7">
        <v>0.4000000000000018</v>
      </c>
    </row>
    <row r="8" spans="1:9">
      <c r="A8" s="43" t="s">
        <v>86</v>
      </c>
      <c r="C8">
        <v>0.40000000000000013</v>
      </c>
      <c r="I8">
        <v>0.40000000000000013</v>
      </c>
    </row>
    <row r="9" spans="1:9">
      <c r="A9" s="43" t="s">
        <v>90</v>
      </c>
      <c r="C9">
        <v>0.40000000000000013</v>
      </c>
      <c r="I9">
        <v>0.40000000000000013</v>
      </c>
    </row>
    <row r="10" spans="1:9">
      <c r="A10" s="43" t="s">
        <v>49</v>
      </c>
      <c r="B10">
        <v>0.4000000000000018</v>
      </c>
      <c r="I10">
        <v>0.4000000000000018</v>
      </c>
    </row>
    <row r="11" spans="1:9">
      <c r="A11" s="43" t="s">
        <v>77</v>
      </c>
      <c r="D11">
        <v>0.19999999999999929</v>
      </c>
      <c r="I11">
        <v>0.19999999999999929</v>
      </c>
    </row>
    <row r="12" spans="1:9">
      <c r="A12" s="43" t="s">
        <v>59</v>
      </c>
      <c r="B12">
        <v>2.3999999999999977</v>
      </c>
      <c r="D12">
        <v>1.1999999999999973</v>
      </c>
      <c r="I12">
        <v>3.5999999999999952</v>
      </c>
    </row>
    <row r="13" spans="1:9">
      <c r="A13" s="43" t="s">
        <v>100</v>
      </c>
      <c r="C13">
        <v>2.299999999999998</v>
      </c>
      <c r="I13">
        <v>2.299999999999998</v>
      </c>
    </row>
    <row r="14" spans="1:9">
      <c r="A14" s="43" t="s">
        <v>48</v>
      </c>
      <c r="B14">
        <v>0.4000000000000018</v>
      </c>
      <c r="I14">
        <v>0.4000000000000018</v>
      </c>
    </row>
    <row r="15" spans="1:9">
      <c r="A15" s="43" t="s">
        <v>73</v>
      </c>
      <c r="D15">
        <v>0.40000000000000013</v>
      </c>
      <c r="I15">
        <v>0.40000000000000013</v>
      </c>
    </row>
    <row r="16" spans="1:9">
      <c r="A16" s="43" t="s">
        <v>81</v>
      </c>
      <c r="D16">
        <v>0.4000000000000018</v>
      </c>
      <c r="I16">
        <v>0.4000000000000018</v>
      </c>
    </row>
    <row r="17" spans="1:9">
      <c r="A17" s="43" t="s">
        <v>63</v>
      </c>
      <c r="D17">
        <v>0.59999999999999787</v>
      </c>
      <c r="I17">
        <v>0.59999999999999787</v>
      </c>
    </row>
    <row r="18" spans="1:9">
      <c r="A18" s="43" t="s">
        <v>99</v>
      </c>
      <c r="C18">
        <v>0.19999999999999929</v>
      </c>
      <c r="I18">
        <v>0.19999999999999929</v>
      </c>
    </row>
    <row r="19" spans="1:9">
      <c r="A19" s="43" t="s">
        <v>64</v>
      </c>
      <c r="D19">
        <v>0.4000000000000018</v>
      </c>
      <c r="I19">
        <v>0.4000000000000018</v>
      </c>
    </row>
    <row r="20" spans="1:9">
      <c r="A20" s="43" t="s">
        <v>53</v>
      </c>
      <c r="B20">
        <v>0.4000000000000018</v>
      </c>
      <c r="I20">
        <v>0.4000000000000018</v>
      </c>
    </row>
    <row r="21" spans="1:9">
      <c r="A21" s="43" t="s">
        <v>78</v>
      </c>
      <c r="D21">
        <v>1.1999999999999988</v>
      </c>
      <c r="I21">
        <v>1.1999999999999988</v>
      </c>
    </row>
    <row r="22" spans="1:9">
      <c r="A22" s="43" t="s">
        <v>87</v>
      </c>
      <c r="C22">
        <v>0.40000000000000013</v>
      </c>
      <c r="I22">
        <v>0.40000000000000013</v>
      </c>
    </row>
    <row r="23" spans="1:9">
      <c r="A23" s="43" t="s">
        <v>105</v>
      </c>
      <c r="C23">
        <v>0.19999999999999929</v>
      </c>
      <c r="I23">
        <v>0.19999999999999929</v>
      </c>
    </row>
    <row r="24" spans="1:9">
      <c r="A24" s="43" t="s">
        <v>57</v>
      </c>
      <c r="B24">
        <v>0</v>
      </c>
      <c r="C24">
        <v>0</v>
      </c>
      <c r="D24">
        <v>0.60000000000000109</v>
      </c>
      <c r="I24">
        <v>0.60000000000000109</v>
      </c>
    </row>
    <row r="25" spans="1:9">
      <c r="A25" s="43" t="s">
        <v>79</v>
      </c>
      <c r="D25">
        <v>0.4000000000000018</v>
      </c>
      <c r="I25">
        <v>0.4000000000000018</v>
      </c>
    </row>
    <row r="26" spans="1:9">
      <c r="A26" s="43" t="s">
        <v>93</v>
      </c>
      <c r="C26">
        <v>0.19999999999999929</v>
      </c>
      <c r="I26">
        <v>0.19999999999999929</v>
      </c>
    </row>
    <row r="27" spans="1:9">
      <c r="A27" s="43" t="s">
        <v>75</v>
      </c>
      <c r="D27">
        <v>0.40000000000000013</v>
      </c>
      <c r="I27">
        <v>0.40000000000000013</v>
      </c>
    </row>
    <row r="28" spans="1:9">
      <c r="A28" s="43" t="s">
        <v>85</v>
      </c>
      <c r="C28">
        <v>0.40000000000000013</v>
      </c>
      <c r="I28">
        <v>0.40000000000000013</v>
      </c>
    </row>
    <row r="29" spans="1:9">
      <c r="A29" s="43" t="s">
        <v>95</v>
      </c>
      <c r="C29">
        <v>1.1999999999999988</v>
      </c>
      <c r="I29">
        <v>1.1999999999999988</v>
      </c>
    </row>
    <row r="30" spans="1:9">
      <c r="A30" s="43" t="s">
        <v>89</v>
      </c>
      <c r="C30">
        <v>0.40000000000000013</v>
      </c>
      <c r="I30">
        <v>0.40000000000000013</v>
      </c>
    </row>
    <row r="31" spans="1:9">
      <c r="A31" s="43" t="s">
        <v>82</v>
      </c>
      <c r="D31">
        <v>0.4000000000000018</v>
      </c>
      <c r="I31">
        <v>0.4000000000000018</v>
      </c>
    </row>
    <row r="32" spans="1:9">
      <c r="A32" s="43" t="s">
        <v>58</v>
      </c>
      <c r="B32">
        <v>0.9</v>
      </c>
      <c r="I32">
        <v>0.9</v>
      </c>
    </row>
    <row r="33" spans="1:9">
      <c r="A33" s="43" t="s">
        <v>80</v>
      </c>
      <c r="D33">
        <v>0.4000000000000018</v>
      </c>
      <c r="I33">
        <v>0.4000000000000018</v>
      </c>
    </row>
    <row r="34" spans="1:9">
      <c r="A34" s="43" t="s">
        <v>88</v>
      </c>
      <c r="C34">
        <v>0.19999999999999929</v>
      </c>
      <c r="I34">
        <v>0.19999999999999929</v>
      </c>
    </row>
    <row r="35" spans="1:9">
      <c r="A35" s="43" t="s">
        <v>56</v>
      </c>
      <c r="B35">
        <v>9.9999999999999645E-2</v>
      </c>
      <c r="I35">
        <v>9.9999999999999645E-2</v>
      </c>
    </row>
    <row r="36" spans="1:9">
      <c r="A36" s="43" t="s">
        <v>76</v>
      </c>
      <c r="D36">
        <v>0.40000000000000013</v>
      </c>
      <c r="I36">
        <v>0.40000000000000013</v>
      </c>
    </row>
    <row r="37" spans="1:9">
      <c r="A37" s="43" t="s">
        <v>62</v>
      </c>
      <c r="D37">
        <v>0.19999999999999929</v>
      </c>
      <c r="I37">
        <v>0.19999999999999929</v>
      </c>
    </row>
    <row r="38" spans="1:9">
      <c r="A38" s="43" t="s">
        <v>91</v>
      </c>
      <c r="C38">
        <v>0.40000000000000013</v>
      </c>
      <c r="I38">
        <v>0.40000000000000013</v>
      </c>
    </row>
    <row r="39" spans="1:9">
      <c r="A39" s="43" t="s">
        <v>65</v>
      </c>
      <c r="D39">
        <v>0.4000000000000018</v>
      </c>
      <c r="I39">
        <v>0.4000000000000018</v>
      </c>
    </row>
    <row r="40" spans="1:9">
      <c r="A40" s="43" t="s">
        <v>55</v>
      </c>
      <c r="B40">
        <v>0.80000000000000027</v>
      </c>
      <c r="I40">
        <v>0.80000000000000027</v>
      </c>
    </row>
    <row r="41" spans="1:9">
      <c r="A41" s="43" t="s">
        <v>51</v>
      </c>
      <c r="B41">
        <v>0.4000000000000018</v>
      </c>
      <c r="I41">
        <v>0.4000000000000018</v>
      </c>
    </row>
    <row r="42" spans="1:9">
      <c r="A42" s="43" t="s">
        <v>101</v>
      </c>
      <c r="C42">
        <v>0.4000000000000018</v>
      </c>
      <c r="I42">
        <v>0.4000000000000018</v>
      </c>
    </row>
    <row r="43" spans="1:9">
      <c r="A43" s="43" t="s">
        <v>83</v>
      </c>
      <c r="C43">
        <v>1.1999999999999973</v>
      </c>
      <c r="I43">
        <v>1.1999999999999973</v>
      </c>
    </row>
    <row r="44" spans="1:9">
      <c r="A44" s="43" t="s">
        <v>102</v>
      </c>
      <c r="C44">
        <v>0.4000000000000018</v>
      </c>
      <c r="I44">
        <v>0.4000000000000018</v>
      </c>
    </row>
    <row r="45" spans="1:9">
      <c r="A45" s="43" t="s">
        <v>68</v>
      </c>
      <c r="D45">
        <v>0.4000000000000018</v>
      </c>
      <c r="I45">
        <v>0.4000000000000018</v>
      </c>
    </row>
    <row r="46" spans="1:9">
      <c r="A46" s="43" t="s">
        <v>98</v>
      </c>
      <c r="C46">
        <v>0.4000000000000018</v>
      </c>
      <c r="I46">
        <v>0.4000000000000018</v>
      </c>
    </row>
    <row r="47" spans="1:9">
      <c r="A47" s="43" t="s">
        <v>47</v>
      </c>
      <c r="B47">
        <v>0</v>
      </c>
      <c r="I47">
        <v>0</v>
      </c>
    </row>
    <row r="48" spans="1:9">
      <c r="A48" s="43" t="s">
        <v>97</v>
      </c>
      <c r="C48">
        <v>0.59999999999999787</v>
      </c>
      <c r="I48">
        <v>0.59999999999999787</v>
      </c>
    </row>
    <row r="49" spans="1:9">
      <c r="A49" s="43" t="s">
        <v>92</v>
      </c>
      <c r="C49">
        <v>0.40000000000000013</v>
      </c>
      <c r="I49">
        <v>0.40000000000000013</v>
      </c>
    </row>
    <row r="50" spans="1:9">
      <c r="A50" s="43" t="s">
        <v>50</v>
      </c>
      <c r="B50">
        <v>0.4000000000000018</v>
      </c>
      <c r="I50">
        <v>0.4000000000000018</v>
      </c>
    </row>
    <row r="51" spans="1:9">
      <c r="A51" s="43" t="s">
        <v>84</v>
      </c>
      <c r="C51">
        <v>0.40000000000000013</v>
      </c>
      <c r="I51">
        <v>0.40000000000000013</v>
      </c>
    </row>
    <row r="52" spans="1:9">
      <c r="A52" s="43" t="s">
        <v>69</v>
      </c>
      <c r="D52">
        <v>0.4000000000000018</v>
      </c>
      <c r="I52">
        <v>0.4000000000000018</v>
      </c>
    </row>
    <row r="53" spans="1:9">
      <c r="A53" s="43" t="s">
        <v>103</v>
      </c>
      <c r="C53">
        <v>0.4000000000000018</v>
      </c>
      <c r="I53">
        <v>0.4000000000000018</v>
      </c>
    </row>
    <row r="54" spans="1:9">
      <c r="A54" s="43" t="s">
        <v>96</v>
      </c>
      <c r="C54">
        <v>0.4000000000000018</v>
      </c>
      <c r="I54">
        <v>0.4000000000000018</v>
      </c>
    </row>
    <row r="55" spans="1:9">
      <c r="A55" s="43" t="s">
        <v>67</v>
      </c>
      <c r="D55">
        <v>0.4000000000000018</v>
      </c>
      <c r="I55">
        <v>0.4000000000000018</v>
      </c>
    </row>
    <row r="56" spans="1:9">
      <c r="A56" s="43" t="s">
        <v>66</v>
      </c>
      <c r="D56">
        <v>0.19999999999999929</v>
      </c>
      <c r="I56">
        <v>0.19999999999999929</v>
      </c>
    </row>
    <row r="57" spans="1:9">
      <c r="A57" s="43" t="s">
        <v>52</v>
      </c>
      <c r="B57">
        <v>0.19999999999999929</v>
      </c>
      <c r="I57">
        <v>0.19999999999999929</v>
      </c>
    </row>
    <row r="58" spans="1:9">
      <c r="A58" s="43" t="s">
        <v>74</v>
      </c>
      <c r="D58">
        <v>0.40000000000000013</v>
      </c>
      <c r="I58">
        <v>0.40000000000000013</v>
      </c>
    </row>
    <row r="59" spans="1:9">
      <c r="A59" s="43" t="s">
        <v>61</v>
      </c>
      <c r="D59">
        <v>0.19999999999999929</v>
      </c>
      <c r="I59">
        <v>0.19999999999999929</v>
      </c>
    </row>
    <row r="60" spans="1:9">
      <c r="A60" s="43" t="s">
        <v>70</v>
      </c>
      <c r="D60">
        <v>0.59999999999999942</v>
      </c>
      <c r="I60">
        <v>0.59999999999999942</v>
      </c>
    </row>
    <row r="61" spans="1:9">
      <c r="A61" s="43" t="s">
        <v>71</v>
      </c>
      <c r="D61">
        <v>0.59999999999999942</v>
      </c>
      <c r="I61">
        <v>0.59999999999999942</v>
      </c>
    </row>
    <row r="62" spans="1:9">
      <c r="A62" s="43" t="s">
        <v>72</v>
      </c>
      <c r="D62">
        <v>0.59999999999999942</v>
      </c>
      <c r="I62">
        <v>0.59999999999999942</v>
      </c>
    </row>
    <row r="63" spans="1:9">
      <c r="A63" s="43" t="s">
        <v>94</v>
      </c>
      <c r="C63">
        <v>0.89999999999999847</v>
      </c>
      <c r="I63">
        <v>0.89999999999999847</v>
      </c>
    </row>
    <row r="64" spans="1:9">
      <c r="A64" s="43" t="s">
        <v>142</v>
      </c>
      <c r="B64">
        <v>6.8000000000000078</v>
      </c>
      <c r="C64">
        <v>12.600000000000003</v>
      </c>
      <c r="D64">
        <v>11.400000000000011</v>
      </c>
      <c r="E64">
        <v>0</v>
      </c>
      <c r="F64">
        <v>0</v>
      </c>
      <c r="G64">
        <v>0</v>
      </c>
      <c r="H64">
        <v>0</v>
      </c>
      <c r="I64">
        <v>30.800000000000004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workbookViewId="0">
      <selection activeCell="D24" sqref="D24"/>
    </sheetView>
  </sheetViews>
  <sheetFormatPr defaultRowHeight="13.8"/>
  <sheetData>
    <row r="1" spans="1:6">
      <c r="A1" t="s">
        <v>11</v>
      </c>
      <c r="B1" t="s">
        <v>3</v>
      </c>
      <c r="C1" t="s">
        <v>17</v>
      </c>
      <c r="D1" t="s">
        <v>32</v>
      </c>
      <c r="E1" t="s">
        <v>137</v>
      </c>
      <c r="F1" t="s">
        <v>138</v>
      </c>
    </row>
    <row r="2" spans="1:6">
      <c r="A2" s="2">
        <v>0.16666666666666666</v>
      </c>
      <c r="B2" s="1">
        <v>3.472222222222222E-3</v>
      </c>
      <c r="C2" t="s">
        <v>18</v>
      </c>
      <c r="D2">
        <v>1</v>
      </c>
      <c r="E2" s="44" t="s">
        <v>133</v>
      </c>
      <c r="F2" s="45">
        <v>200</v>
      </c>
    </row>
    <row r="3" spans="1:6">
      <c r="A3" s="2">
        <v>0.17708333333333334</v>
      </c>
      <c r="B3" s="1">
        <v>6.9444444444444441E-3</v>
      </c>
      <c r="C3" t="s">
        <v>19</v>
      </c>
      <c r="D3">
        <v>1</v>
      </c>
      <c r="E3" s="46" t="s">
        <v>134</v>
      </c>
      <c r="F3" s="47">
        <v>350</v>
      </c>
    </row>
    <row r="4" spans="1:6">
      <c r="A4" s="2">
        <v>0.1875</v>
      </c>
      <c r="B4" s="1">
        <v>1.0416666666666666E-2</v>
      </c>
      <c r="C4" t="s">
        <v>20</v>
      </c>
      <c r="D4">
        <v>1</v>
      </c>
      <c r="E4" s="44" t="s">
        <v>135</v>
      </c>
      <c r="F4" s="45">
        <v>450</v>
      </c>
    </row>
    <row r="5" spans="1:6">
      <c r="A5" s="2">
        <v>0.19791666666666699</v>
      </c>
      <c r="B5" s="1">
        <v>1.38888888888889E-2</v>
      </c>
      <c r="C5" t="s">
        <v>21</v>
      </c>
      <c r="D5">
        <v>1</v>
      </c>
      <c r="E5" s="46" t="s">
        <v>136</v>
      </c>
      <c r="F5" s="47">
        <v>600</v>
      </c>
    </row>
    <row r="6" spans="1:6">
      <c r="A6" s="2">
        <v>0.20833333333333301</v>
      </c>
      <c r="B6" s="1">
        <v>1.7361111111111101E-2</v>
      </c>
      <c r="C6" t="s">
        <v>22</v>
      </c>
      <c r="D6">
        <v>1</v>
      </c>
    </row>
    <row r="7" spans="1:6">
      <c r="A7" s="2">
        <v>0.21875</v>
      </c>
      <c r="B7" s="1">
        <v>2.0833333333333301E-2</v>
      </c>
      <c r="C7" t="s">
        <v>23</v>
      </c>
      <c r="D7">
        <v>1</v>
      </c>
    </row>
    <row r="8" spans="1:6">
      <c r="A8" s="2">
        <v>0.22916666666666699</v>
      </c>
      <c r="B8" s="1">
        <v>2.43055555555555E-2</v>
      </c>
      <c r="C8" t="s">
        <v>24</v>
      </c>
      <c r="D8">
        <v>1</v>
      </c>
    </row>
    <row r="9" spans="1:6">
      <c r="A9" s="2">
        <v>0.23958333333333301</v>
      </c>
      <c r="B9" s="1">
        <v>2.7777777777777801E-2</v>
      </c>
      <c r="C9" t="s">
        <v>25</v>
      </c>
      <c r="D9">
        <v>1</v>
      </c>
    </row>
    <row r="10" spans="1:6">
      <c r="A10" s="2">
        <v>0.25</v>
      </c>
      <c r="B10" s="1">
        <v>3.125E-2</v>
      </c>
      <c r="C10" t="s">
        <v>26</v>
      </c>
      <c r="D10">
        <v>1</v>
      </c>
    </row>
    <row r="11" spans="1:6">
      <c r="A11" s="2">
        <v>0.26041666666666702</v>
      </c>
      <c r="B11" s="1">
        <v>3.4722222222222203E-2</v>
      </c>
      <c r="C11" t="s">
        <v>27</v>
      </c>
      <c r="D11">
        <v>1</v>
      </c>
    </row>
    <row r="12" spans="1:6">
      <c r="A12" s="2">
        <v>0.27083333333333398</v>
      </c>
      <c r="B12" s="1">
        <v>3.8194444444444399E-2</v>
      </c>
      <c r="C12" t="s">
        <v>29</v>
      </c>
      <c r="D12">
        <v>0</v>
      </c>
    </row>
    <row r="13" spans="1:6">
      <c r="A13" s="2">
        <v>0.281250000000001</v>
      </c>
      <c r="B13" s="1">
        <v>4.1666666666666602E-2</v>
      </c>
      <c r="C13" t="s">
        <v>30</v>
      </c>
      <c r="D13">
        <v>0</v>
      </c>
    </row>
    <row r="14" spans="1:6">
      <c r="A14" s="2">
        <v>0.29166666666666702</v>
      </c>
      <c r="B14" s="1">
        <v>4.5138888888888902E-2</v>
      </c>
      <c r="C14" t="s">
        <v>31</v>
      </c>
      <c r="D14">
        <v>0</v>
      </c>
    </row>
    <row r="15" spans="1:6">
      <c r="A15" s="2">
        <v>0.30208333333333398</v>
      </c>
      <c r="B15" s="1">
        <v>4.8611111111111098E-2</v>
      </c>
    </row>
    <row r="16" spans="1:6">
      <c r="A16" s="2">
        <v>0.312500000000001</v>
      </c>
      <c r="B16" s="1">
        <v>5.2083333333333301E-2</v>
      </c>
    </row>
    <row r="17" spans="1:2">
      <c r="A17" s="2">
        <v>0.32291666666666702</v>
      </c>
      <c r="B17" s="1">
        <v>5.5555555555555497E-2</v>
      </c>
    </row>
    <row r="18" spans="1:2">
      <c r="A18" s="2">
        <v>0.33333333333333398</v>
      </c>
      <c r="B18" s="1">
        <v>5.9027777777777797E-2</v>
      </c>
    </row>
    <row r="19" spans="1:2">
      <c r="A19" s="2">
        <v>0.343750000000001</v>
      </c>
      <c r="B19" s="1">
        <v>6.25E-2</v>
      </c>
    </row>
    <row r="20" spans="1:2">
      <c r="A20" s="2">
        <v>0.35416666666666702</v>
      </c>
      <c r="B20" s="1">
        <v>6.5972222222222196E-2</v>
      </c>
    </row>
    <row r="21" spans="1:2">
      <c r="A21" s="2">
        <v>0.36458333333333398</v>
      </c>
      <c r="B21" s="1">
        <v>6.9444444444444406E-2</v>
      </c>
    </row>
    <row r="22" spans="1:2">
      <c r="A22" s="2">
        <v>0.375000000000001</v>
      </c>
      <c r="B22" s="1">
        <v>7.2916666666666602E-2</v>
      </c>
    </row>
    <row r="23" spans="1:2">
      <c r="A23" s="2">
        <v>0.38541666666666702</v>
      </c>
      <c r="B23" s="1">
        <v>7.6388888888888895E-2</v>
      </c>
    </row>
    <row r="24" spans="1:2">
      <c r="A24" s="2">
        <v>0.39583333333333398</v>
      </c>
      <c r="B24" s="1">
        <v>7.9861111111111105E-2</v>
      </c>
    </row>
    <row r="25" spans="1:2">
      <c r="A25" s="2">
        <v>0.406250000000001</v>
      </c>
      <c r="B25" s="1">
        <v>8.3333333333333301E-2</v>
      </c>
    </row>
    <row r="26" spans="1:2">
      <c r="A26" s="2">
        <v>0.41666666666666702</v>
      </c>
      <c r="B26" s="1">
        <v>8.6805555555555497E-2</v>
      </c>
    </row>
    <row r="27" spans="1:2">
      <c r="A27" s="2">
        <v>0.42708333333333398</v>
      </c>
      <c r="B27" s="1">
        <v>9.0277777777777804E-2</v>
      </c>
    </row>
    <row r="28" spans="1:2">
      <c r="A28" s="2">
        <v>0.437500000000001</v>
      </c>
      <c r="B28" s="1">
        <v>9.375E-2</v>
      </c>
    </row>
    <row r="29" spans="1:2">
      <c r="A29" s="2">
        <v>0.44791666666666702</v>
      </c>
      <c r="B29" s="1">
        <v>9.7222222222222196E-2</v>
      </c>
    </row>
    <row r="30" spans="1:2">
      <c r="A30" s="2">
        <v>0.45833333333333398</v>
      </c>
      <c r="B30" s="1">
        <v>0.100694444444444</v>
      </c>
    </row>
    <row r="31" spans="1:2">
      <c r="A31" s="2">
        <v>0.468750000000001</v>
      </c>
      <c r="B31" s="1">
        <v>0.10416666666666601</v>
      </c>
    </row>
    <row r="32" spans="1:2">
      <c r="A32" s="2">
        <v>0.47916666666666802</v>
      </c>
      <c r="B32" s="1">
        <v>0.10763888888888901</v>
      </c>
    </row>
    <row r="33" spans="1:2">
      <c r="A33" s="2">
        <v>0.48958333333333398</v>
      </c>
      <c r="B33" s="1">
        <v>0.11111111111111099</v>
      </c>
    </row>
    <row r="34" spans="1:2">
      <c r="A34" s="2">
        <v>0.500000000000001</v>
      </c>
      <c r="B34" s="1">
        <v>0.114583333333333</v>
      </c>
    </row>
    <row r="35" spans="1:2">
      <c r="A35" s="2">
        <v>0.51041666666666796</v>
      </c>
      <c r="B35" s="1">
        <v>0.118055555555555</v>
      </c>
    </row>
    <row r="36" spans="1:2">
      <c r="A36" s="2">
        <v>0.52083333333333404</v>
      </c>
      <c r="B36" s="1">
        <v>0.121527777777778</v>
      </c>
    </row>
    <row r="37" spans="1:2">
      <c r="A37" s="2">
        <v>0.531250000000001</v>
      </c>
      <c r="B37" s="1">
        <v>0.125</v>
      </c>
    </row>
    <row r="38" spans="1:2">
      <c r="A38" s="2">
        <v>0.54166666666666796</v>
      </c>
      <c r="B38" s="1">
        <v>0.12847222222222199</v>
      </c>
    </row>
    <row r="39" spans="1:2">
      <c r="A39" s="2">
        <v>0.55208333333333404</v>
      </c>
      <c r="B39" s="1">
        <v>0.131944444444444</v>
      </c>
    </row>
    <row r="40" spans="1:2">
      <c r="A40" s="2">
        <v>0.562500000000001</v>
      </c>
      <c r="B40" s="1">
        <v>0.13541666666666599</v>
      </c>
    </row>
    <row r="41" spans="1:2">
      <c r="A41" s="2">
        <v>0.57291666666666796</v>
      </c>
      <c r="B41" s="1">
        <v>0.13888888888888901</v>
      </c>
    </row>
    <row r="42" spans="1:2">
      <c r="A42" s="2">
        <v>0.58333333333333404</v>
      </c>
      <c r="B42" s="1">
        <v>0.14236111111111099</v>
      </c>
    </row>
    <row r="43" spans="1:2">
      <c r="A43" s="2">
        <v>0.593750000000001</v>
      </c>
      <c r="B43" s="1">
        <v>0.14583333333333301</v>
      </c>
    </row>
    <row r="44" spans="1:2">
      <c r="A44" s="2">
        <v>0.60416666666666796</v>
      </c>
      <c r="B44" s="1">
        <v>0.149305555555555</v>
      </c>
    </row>
    <row r="45" spans="1:2">
      <c r="A45" s="2">
        <v>0.61458333333333404</v>
      </c>
      <c r="B45" s="1">
        <v>0.15277777777777801</v>
      </c>
    </row>
    <row r="46" spans="1:2">
      <c r="A46" s="2">
        <v>0.625000000000001</v>
      </c>
      <c r="B46" s="1">
        <v>0.15625</v>
      </c>
    </row>
    <row r="47" spans="1:2">
      <c r="A47" s="2">
        <v>0.63541666666666796</v>
      </c>
      <c r="B47" s="1">
        <v>0.15972222222222199</v>
      </c>
    </row>
    <row r="48" spans="1:2">
      <c r="A48" s="2">
        <v>0.64583333333333504</v>
      </c>
      <c r="B48" s="1">
        <v>0.163194444444444</v>
      </c>
    </row>
    <row r="49" spans="1:2">
      <c r="A49" s="2">
        <v>0.656250000000001</v>
      </c>
      <c r="B49" s="1">
        <v>0.16666666666666599</v>
      </c>
    </row>
    <row r="50" spans="1:2">
      <c r="A50" s="2">
        <v>0.66666666666666796</v>
      </c>
    </row>
    <row r="51" spans="1:2">
      <c r="A51" s="2">
        <v>0.67708333333333504</v>
      </c>
    </row>
    <row r="52" spans="1:2">
      <c r="A52" s="2">
        <v>0.687500000000001</v>
      </c>
    </row>
    <row r="53" spans="1:2">
      <c r="A53" s="2">
        <v>0.69791666666666796</v>
      </c>
    </row>
    <row r="54" spans="1:2">
      <c r="A54" s="2">
        <v>0.70833333333333504</v>
      </c>
    </row>
    <row r="55" spans="1:2">
      <c r="A55" s="2">
        <v>0.718750000000001</v>
      </c>
    </row>
    <row r="56" spans="1:2">
      <c r="A56" s="2">
        <v>0.72916666666666796</v>
      </c>
    </row>
    <row r="57" spans="1:2">
      <c r="A57" s="2">
        <v>0.73958333333333504</v>
      </c>
    </row>
    <row r="58" spans="1:2">
      <c r="A58" s="2">
        <v>0.750000000000001</v>
      </c>
    </row>
    <row r="59" spans="1:2">
      <c r="A59" s="2">
        <v>0.76041666666666796</v>
      </c>
    </row>
    <row r="60" spans="1:2">
      <c r="A60" s="2">
        <v>0.77083333333333504</v>
      </c>
    </row>
    <row r="61" spans="1:2">
      <c r="A61" s="2">
        <v>0.781250000000001</v>
      </c>
    </row>
    <row r="62" spans="1:2">
      <c r="A62" s="2">
        <v>0.79166666666666796</v>
      </c>
    </row>
    <row r="63" spans="1:2">
      <c r="A63" s="2">
        <v>0.80208333333333504</v>
      </c>
    </row>
    <row r="64" spans="1:2">
      <c r="A64" s="2">
        <v>0.812500000000001</v>
      </c>
    </row>
    <row r="65" spans="1:1">
      <c r="A65" s="2">
        <v>0.82291666666666796</v>
      </c>
    </row>
    <row r="66" spans="1:1">
      <c r="A66" s="2">
        <v>0.83333333333333504</v>
      </c>
    </row>
    <row r="67" spans="1:1">
      <c r="A67" s="2">
        <v>0.843750000000002</v>
      </c>
    </row>
    <row r="68" spans="1:1">
      <c r="A68" s="2">
        <v>0.85416666666666796</v>
      </c>
    </row>
    <row r="69" spans="1:1">
      <c r="A69" s="2">
        <v>0.86458333333333504</v>
      </c>
    </row>
    <row r="70" spans="1:1">
      <c r="A70" s="2">
        <v>0.875000000000002</v>
      </c>
    </row>
    <row r="71" spans="1:1">
      <c r="A71" s="2">
        <v>0.88541666666666796</v>
      </c>
    </row>
    <row r="72" spans="1:1">
      <c r="A72" s="2">
        <v>0.89583333333333504</v>
      </c>
    </row>
    <row r="73" spans="1:1">
      <c r="A73" s="2">
        <v>0.906250000000002</v>
      </c>
    </row>
    <row r="74" spans="1:1">
      <c r="A74" s="2">
        <v>0.91666666666666796</v>
      </c>
    </row>
    <row r="75" spans="1:1">
      <c r="A75" s="2">
        <v>0.92708333333333504</v>
      </c>
    </row>
    <row r="76" spans="1:1">
      <c r="A76" s="2">
        <v>0.937500000000002</v>
      </c>
    </row>
    <row r="77" spans="1:1">
      <c r="A77" s="2">
        <v>0.94791666666666796</v>
      </c>
    </row>
    <row r="78" spans="1:1">
      <c r="A78" s="2">
        <v>0.95833333333333504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22"/>
  <sheetViews>
    <sheetView topLeftCell="A2" workbookViewId="0">
      <selection activeCell="A2" sqref="A2:Q422"/>
    </sheetView>
  </sheetViews>
  <sheetFormatPr defaultRowHeight="13.8"/>
  <cols>
    <col min="2" max="2" width="26.296875" bestFit="1" customWidth="1"/>
  </cols>
  <sheetData>
    <row r="2" spans="1:17" ht="30">
      <c r="A2" s="19" t="s">
        <v>139</v>
      </c>
      <c r="B2" s="19" t="s">
        <v>10</v>
      </c>
      <c r="C2" s="19" t="s">
        <v>44</v>
      </c>
      <c r="D2" s="19" t="s">
        <v>43</v>
      </c>
      <c r="E2" s="19" t="s">
        <v>46</v>
      </c>
      <c r="F2" s="19" t="s">
        <v>1</v>
      </c>
      <c r="G2" s="20" t="s">
        <v>2</v>
      </c>
      <c r="H2" s="20" t="s">
        <v>3</v>
      </c>
      <c r="I2" s="21" t="s">
        <v>60</v>
      </c>
      <c r="J2" s="48" t="s">
        <v>13</v>
      </c>
      <c r="K2" s="48" t="s">
        <v>16</v>
      </c>
      <c r="L2" s="22" t="s">
        <v>14</v>
      </c>
      <c r="M2" s="22" t="s">
        <v>35</v>
      </c>
      <c r="N2" s="49" t="s">
        <v>33</v>
      </c>
      <c r="O2" s="50" t="s">
        <v>36</v>
      </c>
      <c r="P2" s="51" t="s">
        <v>15</v>
      </c>
      <c r="Q2" s="62" t="s">
        <v>140</v>
      </c>
    </row>
    <row r="3" spans="1:17" ht="15">
      <c r="A3" s="64" t="s">
        <v>125</v>
      </c>
      <c r="B3" s="60">
        <f>'Day 1'!$F$5</f>
        <v>0</v>
      </c>
      <c r="C3" s="61">
        <f>'Day 1'!$K$2</f>
        <v>0</v>
      </c>
      <c r="D3" s="11">
        <f>'Day 1'!$K$3</f>
        <v>0</v>
      </c>
      <c r="E3">
        <f>'Day 1'!$K$4</f>
        <v>0</v>
      </c>
      <c r="F3" s="23">
        <f>'Day 1'!A8</f>
        <v>0</v>
      </c>
      <c r="G3" s="24" t="str">
        <f>'Day 1'!B8</f>
        <v/>
      </c>
      <c r="H3" s="24">
        <f>'Day 1'!C8</f>
        <v>0</v>
      </c>
      <c r="I3" s="25">
        <f>'Day 1'!D8</f>
        <v>1</v>
      </c>
      <c r="J3" s="52">
        <f>'Day 1'!E8</f>
        <v>0</v>
      </c>
      <c r="K3" s="52">
        <f>'Day 1'!F8</f>
        <v>0</v>
      </c>
      <c r="L3" s="3">
        <f>'Day 1'!G8</f>
        <v>0</v>
      </c>
      <c r="M3" s="3">
        <f>'Day 1'!H8</f>
        <v>0</v>
      </c>
      <c r="N3" s="53">
        <f>'Day 1'!I8</f>
        <v>0</v>
      </c>
      <c r="O3" s="54" t="e">
        <f>'Day 1'!J8</f>
        <v>#VALUE!</v>
      </c>
      <c r="P3" s="55">
        <f>'Day 1'!K8</f>
        <v>0</v>
      </c>
      <c r="Q3">
        <f>'Cover Page'!$D$13</f>
        <v>0</v>
      </c>
    </row>
    <row r="4" spans="1:17" ht="15">
      <c r="A4" s="64" t="s">
        <v>125</v>
      </c>
      <c r="B4" s="60">
        <f>B$3</f>
        <v>0</v>
      </c>
      <c r="C4" s="61">
        <v>0</v>
      </c>
      <c r="D4" s="11">
        <v>0</v>
      </c>
      <c r="E4">
        <v>0</v>
      </c>
      <c r="F4" s="26" t="str">
        <f>'Day 1'!A9</f>
        <v/>
      </c>
      <c r="G4" s="27" t="str">
        <f>'Day 1'!B9</f>
        <v/>
      </c>
      <c r="H4" s="27">
        <f>'Day 1'!C9</f>
        <v>0</v>
      </c>
      <c r="I4" s="28">
        <f>'Day 1'!D9</f>
        <v>2</v>
      </c>
      <c r="J4" s="56">
        <f>'Day 1'!E9</f>
        <v>0</v>
      </c>
      <c r="K4" s="56">
        <f>'Day 1'!F9</f>
        <v>0</v>
      </c>
      <c r="L4" s="4">
        <f>'Day 1'!G9</f>
        <v>0</v>
      </c>
      <c r="M4" s="4">
        <f>'Day 1'!H9</f>
        <v>0</v>
      </c>
      <c r="N4" s="57">
        <f>'Day 1'!I9</f>
        <v>0</v>
      </c>
      <c r="O4" s="58" t="e">
        <f>'Day 1'!J9</f>
        <v>#VALUE!</v>
      </c>
      <c r="P4" s="59">
        <f>'Day 1'!K9</f>
        <v>0</v>
      </c>
      <c r="Q4">
        <f>Q$3</f>
        <v>0</v>
      </c>
    </row>
    <row r="5" spans="1:17" ht="15">
      <c r="A5" s="64" t="s">
        <v>125</v>
      </c>
      <c r="B5" s="60">
        <f t="shared" ref="B5:B36" si="0">B$3</f>
        <v>0</v>
      </c>
      <c r="C5" s="61">
        <v>0</v>
      </c>
      <c r="D5" s="11">
        <v>0</v>
      </c>
      <c r="E5">
        <v>0</v>
      </c>
      <c r="F5" s="23" t="str">
        <f>'Day 1'!A10</f>
        <v/>
      </c>
      <c r="G5" s="24" t="str">
        <f>'Day 1'!B10</f>
        <v/>
      </c>
      <c r="H5" s="24">
        <f>'Day 1'!C10</f>
        <v>0</v>
      </c>
      <c r="I5" s="25">
        <f>'Day 1'!D10</f>
        <v>3</v>
      </c>
      <c r="J5" s="52">
        <f>'Day 1'!E10</f>
        <v>0</v>
      </c>
      <c r="K5" s="52">
        <f>'Day 1'!F10</f>
        <v>0</v>
      </c>
      <c r="L5" s="3">
        <f>'Day 1'!G10</f>
        <v>0</v>
      </c>
      <c r="M5" s="3">
        <f>'Day 1'!H10</f>
        <v>0</v>
      </c>
      <c r="N5" s="53">
        <f>'Day 1'!I10</f>
        <v>0</v>
      </c>
      <c r="O5" s="54" t="e">
        <f>'Day 1'!J10</f>
        <v>#VALUE!</v>
      </c>
      <c r="P5" s="55">
        <f>'Day 1'!K10</f>
        <v>0</v>
      </c>
      <c r="Q5">
        <f t="shared" ref="Q5:Q68" si="1">Q$3</f>
        <v>0</v>
      </c>
    </row>
    <row r="6" spans="1:17" ht="15">
      <c r="A6" s="64" t="s">
        <v>125</v>
      </c>
      <c r="B6" s="60">
        <f t="shared" si="0"/>
        <v>0</v>
      </c>
      <c r="C6" s="61">
        <v>0</v>
      </c>
      <c r="D6" s="11">
        <v>0</v>
      </c>
      <c r="E6">
        <v>0</v>
      </c>
      <c r="F6" s="26" t="str">
        <f>'Day 1'!A11</f>
        <v/>
      </c>
      <c r="G6" s="27" t="str">
        <f>'Day 1'!B11</f>
        <v/>
      </c>
      <c r="H6" s="27">
        <f>'Day 1'!C11</f>
        <v>0</v>
      </c>
      <c r="I6" s="28">
        <f>'Day 1'!D11</f>
        <v>4</v>
      </c>
      <c r="J6" s="56">
        <f>'Day 1'!E11</f>
        <v>0</v>
      </c>
      <c r="K6" s="56">
        <f>'Day 1'!F11</f>
        <v>0</v>
      </c>
      <c r="L6" s="4">
        <f>'Day 1'!G11</f>
        <v>0</v>
      </c>
      <c r="M6" s="4">
        <f>'Day 1'!H11</f>
        <v>0</v>
      </c>
      <c r="N6" s="57">
        <f>'Day 1'!I11</f>
        <v>0</v>
      </c>
      <c r="O6" s="58" t="e">
        <f>'Day 1'!J11</f>
        <v>#VALUE!</v>
      </c>
      <c r="P6" s="59">
        <f>'Day 1'!K11</f>
        <v>0</v>
      </c>
      <c r="Q6">
        <f t="shared" si="1"/>
        <v>0</v>
      </c>
    </row>
    <row r="7" spans="1:17" ht="15">
      <c r="A7" s="64" t="s">
        <v>125</v>
      </c>
      <c r="B7" s="60">
        <f t="shared" si="0"/>
        <v>0</v>
      </c>
      <c r="C7" s="61">
        <v>0</v>
      </c>
      <c r="D7" s="11">
        <v>0</v>
      </c>
      <c r="E7">
        <v>0</v>
      </c>
      <c r="F7" s="23" t="str">
        <f>'Day 1'!A12</f>
        <v/>
      </c>
      <c r="G7" s="24" t="str">
        <f>'Day 1'!B12</f>
        <v/>
      </c>
      <c r="H7" s="24">
        <f>'Day 1'!C12</f>
        <v>0</v>
      </c>
      <c r="I7" s="25">
        <f>'Day 1'!D12</f>
        <v>5</v>
      </c>
      <c r="J7" s="52">
        <f>'Day 1'!E12</f>
        <v>0</v>
      </c>
      <c r="K7" s="52">
        <f>'Day 1'!F12</f>
        <v>0</v>
      </c>
      <c r="L7" s="3">
        <f>'Day 1'!G12</f>
        <v>0</v>
      </c>
      <c r="M7" s="3">
        <f>'Day 1'!H12</f>
        <v>0</v>
      </c>
      <c r="N7" s="53">
        <f>'Day 1'!I12</f>
        <v>0</v>
      </c>
      <c r="O7" s="54" t="e">
        <f>'Day 1'!J12</f>
        <v>#VALUE!</v>
      </c>
      <c r="P7" s="55">
        <f>'Day 1'!K12</f>
        <v>0</v>
      </c>
      <c r="Q7">
        <f t="shared" si="1"/>
        <v>0</v>
      </c>
    </row>
    <row r="8" spans="1:17" ht="15">
      <c r="A8" s="64" t="s">
        <v>125</v>
      </c>
      <c r="B8" s="60">
        <f t="shared" si="0"/>
        <v>0</v>
      </c>
      <c r="C8" s="61">
        <v>0</v>
      </c>
      <c r="D8" s="11">
        <v>0</v>
      </c>
      <c r="E8">
        <v>0</v>
      </c>
      <c r="F8" s="26" t="str">
        <f>'Day 1'!A13</f>
        <v/>
      </c>
      <c r="G8" s="27" t="str">
        <f>'Day 1'!B13</f>
        <v/>
      </c>
      <c r="H8" s="27">
        <f>'Day 1'!C13</f>
        <v>0</v>
      </c>
      <c r="I8" s="28">
        <f>'Day 1'!D13</f>
        <v>6</v>
      </c>
      <c r="J8" s="56">
        <f>'Day 1'!E13</f>
        <v>0</v>
      </c>
      <c r="K8" s="56">
        <f>'Day 1'!F13</f>
        <v>0</v>
      </c>
      <c r="L8" s="4">
        <f>'Day 1'!G13</f>
        <v>0</v>
      </c>
      <c r="M8" s="4">
        <f>'Day 1'!H13</f>
        <v>0</v>
      </c>
      <c r="N8" s="57">
        <f>'Day 1'!I13</f>
        <v>0</v>
      </c>
      <c r="O8" s="58" t="e">
        <f>'Day 1'!J13</f>
        <v>#VALUE!</v>
      </c>
      <c r="P8" s="59">
        <f>'Day 1'!K13</f>
        <v>0</v>
      </c>
      <c r="Q8">
        <f t="shared" si="1"/>
        <v>0</v>
      </c>
    </row>
    <row r="9" spans="1:17" ht="15">
      <c r="A9" s="64" t="s">
        <v>125</v>
      </c>
      <c r="B9" s="60">
        <f t="shared" si="0"/>
        <v>0</v>
      </c>
      <c r="C9" s="61">
        <v>0</v>
      </c>
      <c r="D9" s="11">
        <v>0</v>
      </c>
      <c r="E9">
        <v>0</v>
      </c>
      <c r="F9" s="23" t="str">
        <f>'Day 1'!A14</f>
        <v/>
      </c>
      <c r="G9" s="24" t="str">
        <f>'Day 1'!B14</f>
        <v/>
      </c>
      <c r="H9" s="24">
        <f>'Day 1'!C14</f>
        <v>0</v>
      </c>
      <c r="I9" s="25">
        <f>'Day 1'!D14</f>
        <v>7</v>
      </c>
      <c r="J9" s="52">
        <f>'Day 1'!E14</f>
        <v>0</v>
      </c>
      <c r="K9" s="52">
        <f>'Day 1'!F14</f>
        <v>0</v>
      </c>
      <c r="L9" s="3">
        <f>'Day 1'!G14</f>
        <v>0</v>
      </c>
      <c r="M9" s="3">
        <f>'Day 1'!H14</f>
        <v>0</v>
      </c>
      <c r="N9" s="53">
        <f>'Day 1'!I14</f>
        <v>0</v>
      </c>
      <c r="O9" s="54" t="e">
        <f>'Day 1'!J14</f>
        <v>#VALUE!</v>
      </c>
      <c r="P9" s="55">
        <f>'Day 1'!K14</f>
        <v>0</v>
      </c>
      <c r="Q9">
        <f t="shared" si="1"/>
        <v>0</v>
      </c>
    </row>
    <row r="10" spans="1:17" ht="15">
      <c r="A10" s="64" t="s">
        <v>125</v>
      </c>
      <c r="B10" s="60">
        <f t="shared" si="0"/>
        <v>0</v>
      </c>
      <c r="C10" s="61">
        <v>0</v>
      </c>
      <c r="D10" s="11">
        <v>0</v>
      </c>
      <c r="E10">
        <v>0</v>
      </c>
      <c r="F10" s="26" t="str">
        <f>'Day 1'!A15</f>
        <v/>
      </c>
      <c r="G10" s="27" t="str">
        <f>'Day 1'!B15</f>
        <v/>
      </c>
      <c r="H10" s="27">
        <f>'Day 1'!C15</f>
        <v>0</v>
      </c>
      <c r="I10" s="28">
        <f>'Day 1'!D15</f>
        <v>8</v>
      </c>
      <c r="J10" s="56">
        <f>'Day 1'!E15</f>
        <v>0</v>
      </c>
      <c r="K10" s="56">
        <f>'Day 1'!F15</f>
        <v>0</v>
      </c>
      <c r="L10" s="4">
        <f>'Day 1'!G15</f>
        <v>0</v>
      </c>
      <c r="M10" s="4">
        <f>'Day 1'!H15</f>
        <v>0</v>
      </c>
      <c r="N10" s="57">
        <f>'Day 1'!I15</f>
        <v>0</v>
      </c>
      <c r="O10" s="58" t="e">
        <f>'Day 1'!J15</f>
        <v>#VALUE!</v>
      </c>
      <c r="P10" s="59">
        <f>'Day 1'!K15</f>
        <v>0</v>
      </c>
      <c r="Q10">
        <f t="shared" si="1"/>
        <v>0</v>
      </c>
    </row>
    <row r="11" spans="1:17" ht="15">
      <c r="A11" s="64" t="s">
        <v>125</v>
      </c>
      <c r="B11" s="60">
        <f t="shared" si="0"/>
        <v>0</v>
      </c>
      <c r="C11" s="61">
        <v>0</v>
      </c>
      <c r="D11" s="11">
        <v>0</v>
      </c>
      <c r="E11">
        <v>0</v>
      </c>
      <c r="F11" s="23" t="str">
        <f>'Day 1'!A16</f>
        <v/>
      </c>
      <c r="G11" s="24" t="str">
        <f>'Day 1'!B16</f>
        <v/>
      </c>
      <c r="H11" s="24">
        <f>'Day 1'!C16</f>
        <v>0</v>
      </c>
      <c r="I11" s="25">
        <f>'Day 1'!D16</f>
        <v>9</v>
      </c>
      <c r="J11" s="52">
        <f>'Day 1'!E16</f>
        <v>0</v>
      </c>
      <c r="K11" s="52">
        <f>'Day 1'!F16</f>
        <v>0</v>
      </c>
      <c r="L11" s="3">
        <f>'Day 1'!G16</f>
        <v>0</v>
      </c>
      <c r="M11" s="3">
        <f>'Day 1'!H16</f>
        <v>0</v>
      </c>
      <c r="N11" s="53">
        <f>'Day 1'!I16</f>
        <v>0</v>
      </c>
      <c r="O11" s="54" t="e">
        <f>'Day 1'!J16</f>
        <v>#VALUE!</v>
      </c>
      <c r="P11" s="55">
        <f>'Day 1'!K16</f>
        <v>0</v>
      </c>
      <c r="Q11">
        <f t="shared" si="1"/>
        <v>0</v>
      </c>
    </row>
    <row r="12" spans="1:17" ht="15">
      <c r="A12" s="64" t="s">
        <v>125</v>
      </c>
      <c r="B12" s="60">
        <f t="shared" si="0"/>
        <v>0</v>
      </c>
      <c r="C12" s="61">
        <v>0</v>
      </c>
      <c r="D12" s="11">
        <v>0</v>
      </c>
      <c r="E12">
        <v>0</v>
      </c>
      <c r="F12" s="26" t="str">
        <f>'Day 1'!A17</f>
        <v/>
      </c>
      <c r="G12" s="27" t="str">
        <f>'Day 1'!B17</f>
        <v/>
      </c>
      <c r="H12" s="27">
        <f>'Day 1'!C17</f>
        <v>0</v>
      </c>
      <c r="I12" s="28">
        <f>'Day 1'!D17</f>
        <v>10</v>
      </c>
      <c r="J12" s="56">
        <f>'Day 1'!E17</f>
        <v>0</v>
      </c>
      <c r="K12" s="56">
        <f>'Day 1'!F17</f>
        <v>0</v>
      </c>
      <c r="L12" s="4">
        <f>'Day 1'!G17</f>
        <v>0</v>
      </c>
      <c r="M12" s="4">
        <f>'Day 1'!H17</f>
        <v>0</v>
      </c>
      <c r="N12" s="57">
        <f>'Day 1'!I17</f>
        <v>0</v>
      </c>
      <c r="O12" s="58" t="e">
        <f>'Day 1'!J17</f>
        <v>#VALUE!</v>
      </c>
      <c r="P12" s="59">
        <f>'Day 1'!K17</f>
        <v>0</v>
      </c>
      <c r="Q12">
        <f t="shared" si="1"/>
        <v>0</v>
      </c>
    </row>
    <row r="13" spans="1:17" ht="15">
      <c r="A13" s="64" t="s">
        <v>125</v>
      </c>
      <c r="B13" s="60">
        <f t="shared" si="0"/>
        <v>0</v>
      </c>
      <c r="C13" s="61">
        <v>0</v>
      </c>
      <c r="D13" s="11">
        <v>0</v>
      </c>
      <c r="E13">
        <v>0</v>
      </c>
      <c r="F13" s="23" t="str">
        <f>'Day 1'!A18</f>
        <v/>
      </c>
      <c r="G13" s="24" t="str">
        <f>'Day 1'!B18</f>
        <v/>
      </c>
      <c r="H13" s="24">
        <f>'Day 1'!C18</f>
        <v>0</v>
      </c>
      <c r="I13" s="25">
        <f>'Day 1'!D18</f>
        <v>11</v>
      </c>
      <c r="J13" s="52">
        <f>'Day 1'!E18</f>
        <v>0</v>
      </c>
      <c r="K13" s="52">
        <f>'Day 1'!F18</f>
        <v>0</v>
      </c>
      <c r="L13" s="3">
        <f>'Day 1'!G18</f>
        <v>0</v>
      </c>
      <c r="M13" s="3">
        <f>'Day 1'!H18</f>
        <v>0</v>
      </c>
      <c r="N13" s="53">
        <f>'Day 1'!I18</f>
        <v>0</v>
      </c>
      <c r="O13" s="54" t="e">
        <f>'Day 1'!J18</f>
        <v>#VALUE!</v>
      </c>
      <c r="P13" s="55">
        <f>'Day 1'!K18</f>
        <v>0</v>
      </c>
      <c r="Q13">
        <f t="shared" si="1"/>
        <v>0</v>
      </c>
    </row>
    <row r="14" spans="1:17" ht="15">
      <c r="A14" s="64" t="s">
        <v>125</v>
      </c>
      <c r="B14" s="60">
        <f t="shared" si="0"/>
        <v>0</v>
      </c>
      <c r="C14" s="61">
        <v>0</v>
      </c>
      <c r="D14" s="11">
        <v>0</v>
      </c>
      <c r="E14">
        <v>0</v>
      </c>
      <c r="F14" s="26" t="str">
        <f>'Day 1'!A19</f>
        <v/>
      </c>
      <c r="G14" s="27" t="str">
        <f>'Day 1'!B19</f>
        <v/>
      </c>
      <c r="H14" s="27">
        <f>'Day 1'!C19</f>
        <v>0</v>
      </c>
      <c r="I14" s="28">
        <f>'Day 1'!D19</f>
        <v>12</v>
      </c>
      <c r="J14" s="56">
        <f>'Day 1'!E19</f>
        <v>0</v>
      </c>
      <c r="K14" s="56">
        <f>'Day 1'!F19</f>
        <v>0</v>
      </c>
      <c r="L14" s="4">
        <f>'Day 1'!G19</f>
        <v>0</v>
      </c>
      <c r="M14" s="4">
        <f>'Day 1'!H19</f>
        <v>0</v>
      </c>
      <c r="N14" s="57">
        <f>'Day 1'!I19</f>
        <v>0</v>
      </c>
      <c r="O14" s="58" t="e">
        <f>'Day 1'!J19</f>
        <v>#VALUE!</v>
      </c>
      <c r="P14" s="59">
        <f>'Day 1'!K19</f>
        <v>0</v>
      </c>
      <c r="Q14">
        <f t="shared" si="1"/>
        <v>0</v>
      </c>
    </row>
    <row r="15" spans="1:17" ht="15">
      <c r="A15" s="64" t="s">
        <v>125</v>
      </c>
      <c r="B15" s="60">
        <f t="shared" si="0"/>
        <v>0</v>
      </c>
      <c r="C15" s="61">
        <v>0</v>
      </c>
      <c r="D15" s="11">
        <v>0</v>
      </c>
      <c r="E15">
        <v>0</v>
      </c>
      <c r="F15" s="23" t="str">
        <f>'Day 1'!A20</f>
        <v/>
      </c>
      <c r="G15" s="24" t="str">
        <f>'Day 1'!B20</f>
        <v/>
      </c>
      <c r="H15" s="24">
        <f>'Day 1'!C20</f>
        <v>0</v>
      </c>
      <c r="I15" s="25">
        <f>'Day 1'!D20</f>
        <v>13</v>
      </c>
      <c r="J15" s="52">
        <f>'Day 1'!E20</f>
        <v>0</v>
      </c>
      <c r="K15" s="52">
        <f>'Day 1'!F20</f>
        <v>0</v>
      </c>
      <c r="L15" s="3">
        <f>'Day 1'!G20</f>
        <v>0</v>
      </c>
      <c r="M15" s="3">
        <f>'Day 1'!H20</f>
        <v>0</v>
      </c>
      <c r="N15" s="53">
        <f>'Day 1'!I20</f>
        <v>0</v>
      </c>
      <c r="O15" s="54" t="e">
        <f>'Day 1'!J20</f>
        <v>#VALUE!</v>
      </c>
      <c r="P15" s="55">
        <f>'Day 1'!K20</f>
        <v>0</v>
      </c>
      <c r="Q15">
        <f t="shared" si="1"/>
        <v>0</v>
      </c>
    </row>
    <row r="16" spans="1:17" ht="15">
      <c r="A16" s="64" t="s">
        <v>125</v>
      </c>
      <c r="B16" s="60">
        <f t="shared" si="0"/>
        <v>0</v>
      </c>
      <c r="C16" s="61">
        <v>0</v>
      </c>
      <c r="D16" s="11">
        <v>0</v>
      </c>
      <c r="E16">
        <v>0</v>
      </c>
      <c r="F16" s="26" t="str">
        <f>'Day 1'!A21</f>
        <v/>
      </c>
      <c r="G16" s="27" t="str">
        <f>'Day 1'!B21</f>
        <v/>
      </c>
      <c r="H16" s="27">
        <f>'Day 1'!C21</f>
        <v>0</v>
      </c>
      <c r="I16" s="28">
        <f>'Day 1'!D21</f>
        <v>14</v>
      </c>
      <c r="J16" s="56">
        <f>'Day 1'!E21</f>
        <v>0</v>
      </c>
      <c r="K16" s="56">
        <f>'Day 1'!F21</f>
        <v>0</v>
      </c>
      <c r="L16" s="4">
        <f>'Day 1'!G21</f>
        <v>0</v>
      </c>
      <c r="M16" s="4">
        <f>'Day 1'!H21</f>
        <v>0</v>
      </c>
      <c r="N16" s="57">
        <f>'Day 1'!I21</f>
        <v>0</v>
      </c>
      <c r="O16" s="58" t="e">
        <f>'Day 1'!J21</f>
        <v>#VALUE!</v>
      </c>
      <c r="P16" s="59">
        <f>'Day 1'!K21</f>
        <v>0</v>
      </c>
      <c r="Q16">
        <f t="shared" si="1"/>
        <v>0</v>
      </c>
    </row>
    <row r="17" spans="1:17" ht="15">
      <c r="A17" s="64" t="s">
        <v>125</v>
      </c>
      <c r="B17" s="60">
        <f t="shared" si="0"/>
        <v>0</v>
      </c>
      <c r="C17" s="61">
        <v>0</v>
      </c>
      <c r="D17" s="11">
        <v>0</v>
      </c>
      <c r="E17">
        <v>0</v>
      </c>
      <c r="F17" s="23" t="str">
        <f>'Day 1'!A22</f>
        <v/>
      </c>
      <c r="G17" s="24" t="str">
        <f>'Day 1'!B22</f>
        <v/>
      </c>
      <c r="H17" s="24">
        <f>'Day 1'!C22</f>
        <v>0</v>
      </c>
      <c r="I17" s="25">
        <f>'Day 1'!D22</f>
        <v>15</v>
      </c>
      <c r="J17" s="52">
        <f>'Day 1'!E22</f>
        <v>0</v>
      </c>
      <c r="K17" s="52">
        <f>'Day 1'!F22</f>
        <v>0</v>
      </c>
      <c r="L17" s="3">
        <f>'Day 1'!G22</f>
        <v>0</v>
      </c>
      <c r="M17" s="3">
        <f>'Day 1'!H22</f>
        <v>0</v>
      </c>
      <c r="N17" s="53">
        <f>'Day 1'!I22</f>
        <v>0</v>
      </c>
      <c r="O17" s="54" t="e">
        <f>'Day 1'!J22</f>
        <v>#VALUE!</v>
      </c>
      <c r="P17" s="55">
        <f>'Day 1'!K22</f>
        <v>0</v>
      </c>
      <c r="Q17">
        <f t="shared" si="1"/>
        <v>0</v>
      </c>
    </row>
    <row r="18" spans="1:17" ht="15">
      <c r="A18" s="64" t="s">
        <v>125</v>
      </c>
      <c r="B18" s="60">
        <f t="shared" si="0"/>
        <v>0</v>
      </c>
      <c r="C18" s="61">
        <v>0</v>
      </c>
      <c r="D18" s="11">
        <v>0</v>
      </c>
      <c r="E18">
        <v>0</v>
      </c>
      <c r="F18" s="26" t="str">
        <f>'Day 1'!A23</f>
        <v/>
      </c>
      <c r="G18" s="27" t="str">
        <f>'Day 1'!B23</f>
        <v/>
      </c>
      <c r="H18" s="27">
        <f>'Day 1'!C23</f>
        <v>0</v>
      </c>
      <c r="I18" s="28">
        <f>'Day 1'!D23</f>
        <v>16</v>
      </c>
      <c r="J18" s="56">
        <f>'Day 1'!E23</f>
        <v>0</v>
      </c>
      <c r="K18" s="56">
        <f>'Day 1'!F23</f>
        <v>0</v>
      </c>
      <c r="L18" s="4">
        <f>'Day 1'!G23</f>
        <v>0</v>
      </c>
      <c r="M18" s="4">
        <f>'Day 1'!H23</f>
        <v>0</v>
      </c>
      <c r="N18" s="57">
        <f>'Day 1'!I23</f>
        <v>0</v>
      </c>
      <c r="O18" s="58" t="e">
        <f>'Day 1'!J23</f>
        <v>#VALUE!</v>
      </c>
      <c r="P18" s="59">
        <f>'Day 1'!K23</f>
        <v>0</v>
      </c>
      <c r="Q18">
        <f t="shared" si="1"/>
        <v>0</v>
      </c>
    </row>
    <row r="19" spans="1:17" ht="15">
      <c r="A19" s="64" t="s">
        <v>125</v>
      </c>
      <c r="B19" s="60">
        <f t="shared" si="0"/>
        <v>0</v>
      </c>
      <c r="C19" s="61">
        <v>0</v>
      </c>
      <c r="D19" s="11">
        <v>0</v>
      </c>
      <c r="E19">
        <v>0</v>
      </c>
      <c r="F19" s="23" t="str">
        <f>'Day 1'!A24</f>
        <v/>
      </c>
      <c r="G19" s="24" t="str">
        <f>'Day 1'!B24</f>
        <v/>
      </c>
      <c r="H19" s="24">
        <f>'Day 1'!C24</f>
        <v>0</v>
      </c>
      <c r="I19" s="25">
        <f>'Day 1'!D24</f>
        <v>17</v>
      </c>
      <c r="J19" s="52">
        <f>'Day 1'!E24</f>
        <v>0</v>
      </c>
      <c r="K19" s="52">
        <f>'Day 1'!F24</f>
        <v>0</v>
      </c>
      <c r="L19" s="3">
        <f>'Day 1'!G24</f>
        <v>0</v>
      </c>
      <c r="M19" s="3">
        <f>'Day 1'!H24</f>
        <v>0</v>
      </c>
      <c r="N19" s="53">
        <f>'Day 1'!I24</f>
        <v>0</v>
      </c>
      <c r="O19" s="54" t="e">
        <f>'Day 1'!J24</f>
        <v>#VALUE!</v>
      </c>
      <c r="P19" s="55">
        <f>'Day 1'!K24</f>
        <v>0</v>
      </c>
      <c r="Q19">
        <f t="shared" si="1"/>
        <v>0</v>
      </c>
    </row>
    <row r="20" spans="1:17" ht="15">
      <c r="A20" s="64" t="s">
        <v>125</v>
      </c>
      <c r="B20" s="60">
        <f t="shared" si="0"/>
        <v>0</v>
      </c>
      <c r="C20" s="61">
        <v>0</v>
      </c>
      <c r="D20" s="11">
        <v>0</v>
      </c>
      <c r="E20">
        <v>0</v>
      </c>
      <c r="F20" s="26" t="str">
        <f>'Day 1'!A25</f>
        <v/>
      </c>
      <c r="G20" s="27" t="str">
        <f>'Day 1'!B25</f>
        <v/>
      </c>
      <c r="H20" s="27">
        <f>'Day 1'!C25</f>
        <v>0</v>
      </c>
      <c r="I20" s="28">
        <f>'Day 1'!D25</f>
        <v>18</v>
      </c>
      <c r="J20" s="56">
        <f>'Day 1'!E25</f>
        <v>0</v>
      </c>
      <c r="K20" s="56">
        <f>'Day 1'!F25</f>
        <v>0</v>
      </c>
      <c r="L20" s="4">
        <f>'Day 1'!G25</f>
        <v>0</v>
      </c>
      <c r="M20" s="4">
        <f>'Day 1'!H25</f>
        <v>0</v>
      </c>
      <c r="N20" s="57">
        <f>'Day 1'!I25</f>
        <v>0</v>
      </c>
      <c r="O20" s="58" t="e">
        <f>'Day 1'!J25</f>
        <v>#VALUE!</v>
      </c>
      <c r="P20" s="59">
        <f>'Day 1'!K25</f>
        <v>0</v>
      </c>
      <c r="Q20">
        <f t="shared" si="1"/>
        <v>0</v>
      </c>
    </row>
    <row r="21" spans="1:17" ht="15">
      <c r="A21" s="64" t="s">
        <v>125</v>
      </c>
      <c r="B21" s="60">
        <f t="shared" si="0"/>
        <v>0</v>
      </c>
      <c r="C21" s="61">
        <v>0</v>
      </c>
      <c r="D21" s="11">
        <v>0</v>
      </c>
      <c r="E21">
        <v>0</v>
      </c>
      <c r="F21" s="23" t="str">
        <f>'Day 1'!A26</f>
        <v/>
      </c>
      <c r="G21" s="24" t="str">
        <f>'Day 1'!B26</f>
        <v/>
      </c>
      <c r="H21" s="24">
        <f>'Day 1'!C26</f>
        <v>0</v>
      </c>
      <c r="I21" s="25">
        <f>'Day 1'!D26</f>
        <v>19</v>
      </c>
      <c r="J21" s="52">
        <f>'Day 1'!E26</f>
        <v>0</v>
      </c>
      <c r="K21" s="52">
        <f>'Day 1'!F26</f>
        <v>0</v>
      </c>
      <c r="L21" s="3">
        <f>'Day 1'!G26</f>
        <v>0</v>
      </c>
      <c r="M21" s="3">
        <f>'Day 1'!H26</f>
        <v>0</v>
      </c>
      <c r="N21" s="53">
        <f>'Day 1'!I26</f>
        <v>0</v>
      </c>
      <c r="O21" s="54" t="e">
        <f>'Day 1'!J26</f>
        <v>#VALUE!</v>
      </c>
      <c r="P21" s="55">
        <f>'Day 1'!K26</f>
        <v>0</v>
      </c>
      <c r="Q21">
        <f t="shared" si="1"/>
        <v>0</v>
      </c>
    </row>
    <row r="22" spans="1:17" ht="15">
      <c r="A22" s="64" t="s">
        <v>125</v>
      </c>
      <c r="B22" s="60">
        <f t="shared" si="0"/>
        <v>0</v>
      </c>
      <c r="C22" s="61">
        <v>0</v>
      </c>
      <c r="D22" s="11">
        <v>0</v>
      </c>
      <c r="E22">
        <v>0</v>
      </c>
      <c r="F22" s="26" t="str">
        <f>'Day 1'!A27</f>
        <v/>
      </c>
      <c r="G22" s="27" t="str">
        <f>'Day 1'!B27</f>
        <v/>
      </c>
      <c r="H22" s="27">
        <f>'Day 1'!C27</f>
        <v>0</v>
      </c>
      <c r="I22" s="28">
        <f>'Day 1'!D27</f>
        <v>20</v>
      </c>
      <c r="J22" s="56">
        <f>'Day 1'!E27</f>
        <v>0</v>
      </c>
      <c r="K22" s="56">
        <f>'Day 1'!F27</f>
        <v>0</v>
      </c>
      <c r="L22" s="4">
        <f>'Day 1'!G27</f>
        <v>0</v>
      </c>
      <c r="M22" s="4">
        <f>'Day 1'!H27</f>
        <v>0</v>
      </c>
      <c r="N22" s="57">
        <f>'Day 1'!I27</f>
        <v>0</v>
      </c>
      <c r="O22" s="58" t="e">
        <f>'Day 1'!J27</f>
        <v>#VALUE!</v>
      </c>
      <c r="P22" s="59">
        <f>'Day 1'!K27</f>
        <v>0</v>
      </c>
      <c r="Q22">
        <f t="shared" si="1"/>
        <v>0</v>
      </c>
    </row>
    <row r="23" spans="1:17" ht="15">
      <c r="A23" s="64" t="s">
        <v>125</v>
      </c>
      <c r="B23" s="60">
        <f t="shared" si="0"/>
        <v>0</v>
      </c>
      <c r="C23" s="61">
        <v>0</v>
      </c>
      <c r="D23" s="11">
        <v>0</v>
      </c>
      <c r="E23">
        <v>0</v>
      </c>
      <c r="F23" s="23" t="str">
        <f>'Day 1'!A28</f>
        <v/>
      </c>
      <c r="G23" s="24" t="str">
        <f>'Day 1'!B28</f>
        <v/>
      </c>
      <c r="H23" s="24">
        <f>'Day 1'!C28</f>
        <v>0</v>
      </c>
      <c r="I23" s="25">
        <f>'Day 1'!D28</f>
        <v>21</v>
      </c>
      <c r="J23" s="52">
        <f>'Day 1'!E28</f>
        <v>0</v>
      </c>
      <c r="K23" s="52">
        <f>'Day 1'!F28</f>
        <v>0</v>
      </c>
      <c r="L23" s="3">
        <f>'Day 1'!G28</f>
        <v>0</v>
      </c>
      <c r="M23" s="3">
        <f>'Day 1'!H28</f>
        <v>0</v>
      </c>
      <c r="N23" s="53">
        <f>'Day 1'!I28</f>
        <v>0</v>
      </c>
      <c r="O23" s="54" t="e">
        <f>'Day 1'!J28</f>
        <v>#VALUE!</v>
      </c>
      <c r="P23" s="55">
        <f>'Day 1'!K28</f>
        <v>0</v>
      </c>
      <c r="Q23">
        <f t="shared" si="1"/>
        <v>0</v>
      </c>
    </row>
    <row r="24" spans="1:17" ht="15">
      <c r="A24" s="64" t="s">
        <v>125</v>
      </c>
      <c r="B24" s="60">
        <f t="shared" si="0"/>
        <v>0</v>
      </c>
      <c r="C24" s="61">
        <v>0</v>
      </c>
      <c r="D24" s="11">
        <v>0</v>
      </c>
      <c r="E24">
        <v>0</v>
      </c>
      <c r="F24" s="26" t="str">
        <f>'Day 1'!A29</f>
        <v/>
      </c>
      <c r="G24" s="27" t="str">
        <f>'Day 1'!B29</f>
        <v/>
      </c>
      <c r="H24" s="27">
        <f>'Day 1'!C29</f>
        <v>0</v>
      </c>
      <c r="I24" s="28">
        <f>'Day 1'!D29</f>
        <v>22</v>
      </c>
      <c r="J24" s="56">
        <f>'Day 1'!E29</f>
        <v>0</v>
      </c>
      <c r="K24" s="56">
        <f>'Day 1'!F29</f>
        <v>0</v>
      </c>
      <c r="L24" s="4">
        <f>'Day 1'!G29</f>
        <v>0</v>
      </c>
      <c r="M24" s="4">
        <f>'Day 1'!H29</f>
        <v>0</v>
      </c>
      <c r="N24" s="57">
        <f>'Day 1'!I29</f>
        <v>0</v>
      </c>
      <c r="O24" s="58" t="e">
        <f>'Day 1'!J29</f>
        <v>#VALUE!</v>
      </c>
      <c r="P24" s="59">
        <f>'Day 1'!K29</f>
        <v>0</v>
      </c>
      <c r="Q24">
        <f t="shared" si="1"/>
        <v>0</v>
      </c>
    </row>
    <row r="25" spans="1:17" ht="15">
      <c r="A25" s="64" t="s">
        <v>125</v>
      </c>
      <c r="B25" s="60">
        <f t="shared" si="0"/>
        <v>0</v>
      </c>
      <c r="C25" s="61">
        <v>0</v>
      </c>
      <c r="D25" s="11">
        <v>0</v>
      </c>
      <c r="E25">
        <v>0</v>
      </c>
      <c r="F25" s="23" t="str">
        <f>'Day 1'!A30</f>
        <v/>
      </c>
      <c r="G25" s="24" t="str">
        <f>'Day 1'!B30</f>
        <v/>
      </c>
      <c r="H25" s="24">
        <f>'Day 1'!C30</f>
        <v>0</v>
      </c>
      <c r="I25" s="25">
        <f>'Day 1'!D30</f>
        <v>23</v>
      </c>
      <c r="J25" s="52">
        <f>'Day 1'!E30</f>
        <v>0</v>
      </c>
      <c r="K25" s="52">
        <f>'Day 1'!F30</f>
        <v>0</v>
      </c>
      <c r="L25" s="3">
        <f>'Day 1'!G30</f>
        <v>0</v>
      </c>
      <c r="M25" s="3">
        <f>'Day 1'!H30</f>
        <v>0</v>
      </c>
      <c r="N25" s="53">
        <f>'Day 1'!I30</f>
        <v>0</v>
      </c>
      <c r="O25" s="54" t="e">
        <f>'Day 1'!J30</f>
        <v>#VALUE!</v>
      </c>
      <c r="P25" s="55">
        <f>'Day 1'!K30</f>
        <v>0</v>
      </c>
      <c r="Q25">
        <f t="shared" si="1"/>
        <v>0</v>
      </c>
    </row>
    <row r="26" spans="1:17" ht="15">
      <c r="A26" s="64" t="s">
        <v>125</v>
      </c>
      <c r="B26" s="60">
        <f t="shared" si="0"/>
        <v>0</v>
      </c>
      <c r="C26" s="61">
        <v>0</v>
      </c>
      <c r="D26" s="11">
        <v>0</v>
      </c>
      <c r="E26">
        <v>0</v>
      </c>
      <c r="F26" s="26" t="str">
        <f>'Day 1'!A31</f>
        <v/>
      </c>
      <c r="G26" s="27" t="str">
        <f>'Day 1'!B31</f>
        <v/>
      </c>
      <c r="H26" s="27">
        <f>'Day 1'!C31</f>
        <v>0</v>
      </c>
      <c r="I26" s="28">
        <f>'Day 1'!D31</f>
        <v>24</v>
      </c>
      <c r="J26" s="56">
        <f>'Day 1'!E31</f>
        <v>0</v>
      </c>
      <c r="K26" s="56">
        <f>'Day 1'!F31</f>
        <v>0</v>
      </c>
      <c r="L26" s="4">
        <f>'Day 1'!G31</f>
        <v>0</v>
      </c>
      <c r="M26" s="4">
        <f>'Day 1'!H31</f>
        <v>0</v>
      </c>
      <c r="N26" s="57">
        <f>'Day 1'!I31</f>
        <v>0</v>
      </c>
      <c r="O26" s="58" t="e">
        <f>'Day 1'!J31</f>
        <v>#VALUE!</v>
      </c>
      <c r="P26" s="59">
        <f>'Day 1'!K31</f>
        <v>0</v>
      </c>
      <c r="Q26">
        <f t="shared" si="1"/>
        <v>0</v>
      </c>
    </row>
    <row r="27" spans="1:17">
      <c r="A27" s="64" t="s">
        <v>125</v>
      </c>
      <c r="B27" s="60">
        <f t="shared" si="0"/>
        <v>0</v>
      </c>
      <c r="C27" s="61">
        <v>0</v>
      </c>
      <c r="D27" s="11">
        <v>0</v>
      </c>
      <c r="E27">
        <v>0</v>
      </c>
      <c r="F27" s="23" t="str">
        <f>'Day 1'!A32</f>
        <v/>
      </c>
      <c r="G27" s="24" t="str">
        <f>'Day 1'!B32</f>
        <v/>
      </c>
      <c r="H27" s="24">
        <f>'Day 1'!C32</f>
        <v>0</v>
      </c>
      <c r="I27" s="25">
        <f>'Day 1'!D32</f>
        <v>25</v>
      </c>
      <c r="J27" s="52">
        <f>'Day 1'!E32</f>
        <v>0</v>
      </c>
      <c r="K27" s="52">
        <f>'Day 1'!F32</f>
        <v>0</v>
      </c>
      <c r="L27" s="3">
        <f>'Day 1'!G32</f>
        <v>0</v>
      </c>
      <c r="M27" s="3">
        <f>'Day 1'!H32</f>
        <v>0</v>
      </c>
      <c r="N27" s="53">
        <f>'Day 1'!I32</f>
        <v>0</v>
      </c>
      <c r="O27" s="54" t="e">
        <f>'Day 1'!J32</f>
        <v>#VALUE!</v>
      </c>
      <c r="P27" s="55">
        <f>'Day 1'!K32</f>
        <v>0</v>
      </c>
      <c r="Q27">
        <f t="shared" si="1"/>
        <v>0</v>
      </c>
    </row>
    <row r="28" spans="1:17">
      <c r="A28" s="64" t="s">
        <v>125</v>
      </c>
      <c r="B28" s="60">
        <f t="shared" si="0"/>
        <v>0</v>
      </c>
      <c r="C28" s="61">
        <v>0</v>
      </c>
      <c r="D28" s="11">
        <v>0</v>
      </c>
      <c r="E28">
        <v>0</v>
      </c>
      <c r="F28" s="26" t="str">
        <f>'Day 1'!A33</f>
        <v/>
      </c>
      <c r="G28" s="27" t="str">
        <f>'Day 1'!B33</f>
        <v/>
      </c>
      <c r="H28" s="27">
        <f>'Day 1'!C33</f>
        <v>0</v>
      </c>
      <c r="I28" s="28">
        <f>'Day 1'!D33</f>
        <v>26</v>
      </c>
      <c r="J28" s="56">
        <f>'Day 1'!E33</f>
        <v>0</v>
      </c>
      <c r="K28" s="56">
        <f>'Day 1'!F33</f>
        <v>0</v>
      </c>
      <c r="L28" s="4">
        <f>'Day 1'!G33</f>
        <v>0</v>
      </c>
      <c r="M28" s="4">
        <f>'Day 1'!H33</f>
        <v>0</v>
      </c>
      <c r="N28" s="57">
        <f>'Day 1'!I33</f>
        <v>0</v>
      </c>
      <c r="O28" s="58" t="e">
        <f>'Day 1'!J33</f>
        <v>#VALUE!</v>
      </c>
      <c r="P28" s="59">
        <f>'Day 1'!K33</f>
        <v>0</v>
      </c>
      <c r="Q28">
        <f t="shared" si="1"/>
        <v>0</v>
      </c>
    </row>
    <row r="29" spans="1:17">
      <c r="A29" s="64" t="s">
        <v>125</v>
      </c>
      <c r="B29" s="60">
        <f t="shared" si="0"/>
        <v>0</v>
      </c>
      <c r="C29" s="61">
        <v>0</v>
      </c>
      <c r="D29" s="11">
        <v>0</v>
      </c>
      <c r="E29">
        <v>0</v>
      </c>
      <c r="F29" s="23" t="str">
        <f>'Day 1'!A34</f>
        <v/>
      </c>
      <c r="G29" s="24" t="str">
        <f>'Day 1'!B34</f>
        <v/>
      </c>
      <c r="H29" s="24">
        <f>'Day 1'!C34</f>
        <v>0</v>
      </c>
      <c r="I29" s="25">
        <f>'Day 1'!D34</f>
        <v>27</v>
      </c>
      <c r="J29" s="52">
        <f>'Day 1'!E34</f>
        <v>0</v>
      </c>
      <c r="K29" s="52">
        <f>'Day 1'!F34</f>
        <v>0</v>
      </c>
      <c r="L29" s="3">
        <f>'Day 1'!G34</f>
        <v>0</v>
      </c>
      <c r="M29" s="3">
        <f>'Day 1'!H34</f>
        <v>0</v>
      </c>
      <c r="N29" s="53">
        <f>'Day 1'!I34</f>
        <v>0</v>
      </c>
      <c r="O29" s="54" t="e">
        <f>'Day 1'!J34</f>
        <v>#VALUE!</v>
      </c>
      <c r="P29" s="55">
        <f>'Day 1'!K34</f>
        <v>0</v>
      </c>
      <c r="Q29">
        <f t="shared" si="1"/>
        <v>0</v>
      </c>
    </row>
    <row r="30" spans="1:17">
      <c r="A30" s="64" t="s">
        <v>125</v>
      </c>
      <c r="B30" s="60">
        <f t="shared" si="0"/>
        <v>0</v>
      </c>
      <c r="C30" s="61">
        <v>0</v>
      </c>
      <c r="D30" s="11">
        <v>0</v>
      </c>
      <c r="E30">
        <v>0</v>
      </c>
      <c r="F30" s="26" t="str">
        <f>'Day 1'!A35</f>
        <v/>
      </c>
      <c r="G30" s="27" t="str">
        <f>'Day 1'!B35</f>
        <v/>
      </c>
      <c r="H30" s="27">
        <f>'Day 1'!C35</f>
        <v>0</v>
      </c>
      <c r="I30" s="28">
        <f>'Day 1'!D35</f>
        <v>28</v>
      </c>
      <c r="J30" s="56">
        <f>'Day 1'!E35</f>
        <v>0</v>
      </c>
      <c r="K30" s="56">
        <f>'Day 1'!F35</f>
        <v>0</v>
      </c>
      <c r="L30" s="4">
        <f>'Day 1'!G35</f>
        <v>0</v>
      </c>
      <c r="M30" s="4">
        <f>'Day 1'!H35</f>
        <v>0</v>
      </c>
      <c r="N30" s="57">
        <f>'Day 1'!I35</f>
        <v>0</v>
      </c>
      <c r="O30" s="58" t="e">
        <f>'Day 1'!J35</f>
        <v>#VALUE!</v>
      </c>
      <c r="P30" s="59">
        <f>'Day 1'!K35</f>
        <v>0</v>
      </c>
      <c r="Q30">
        <f t="shared" si="1"/>
        <v>0</v>
      </c>
    </row>
    <row r="31" spans="1:17">
      <c r="A31" s="64" t="s">
        <v>125</v>
      </c>
      <c r="B31" s="60">
        <f t="shared" si="0"/>
        <v>0</v>
      </c>
      <c r="C31" s="61">
        <v>0</v>
      </c>
      <c r="D31" s="11">
        <v>0</v>
      </c>
      <c r="E31">
        <v>0</v>
      </c>
      <c r="F31" s="23" t="str">
        <f>'Day 1'!A36</f>
        <v/>
      </c>
      <c r="G31" s="24" t="str">
        <f>'Day 1'!B36</f>
        <v/>
      </c>
      <c r="H31" s="24">
        <f>'Day 1'!C36</f>
        <v>0</v>
      </c>
      <c r="I31" s="25">
        <f>'Day 1'!D36</f>
        <v>29</v>
      </c>
      <c r="J31" s="52">
        <f>'Day 1'!E36</f>
        <v>0</v>
      </c>
      <c r="K31" s="52">
        <f>'Day 1'!F36</f>
        <v>0</v>
      </c>
      <c r="L31" s="3">
        <f>'Day 1'!G36</f>
        <v>0</v>
      </c>
      <c r="M31" s="3">
        <f>'Day 1'!H36</f>
        <v>0</v>
      </c>
      <c r="N31" s="53">
        <f>'Day 1'!I36</f>
        <v>0</v>
      </c>
      <c r="O31" s="54" t="e">
        <f>'Day 1'!J36</f>
        <v>#VALUE!</v>
      </c>
      <c r="P31" s="55">
        <f>'Day 1'!K36</f>
        <v>0</v>
      </c>
      <c r="Q31">
        <f t="shared" si="1"/>
        <v>0</v>
      </c>
    </row>
    <row r="32" spans="1:17">
      <c r="A32" s="64" t="s">
        <v>125</v>
      </c>
      <c r="B32" s="60">
        <f t="shared" si="0"/>
        <v>0</v>
      </c>
      <c r="C32" s="61">
        <v>0</v>
      </c>
      <c r="D32" s="11">
        <v>0</v>
      </c>
      <c r="E32">
        <v>0</v>
      </c>
      <c r="F32" s="26" t="str">
        <f>'Day 1'!A37</f>
        <v/>
      </c>
      <c r="G32" s="27" t="str">
        <f>'Day 1'!B37</f>
        <v/>
      </c>
      <c r="H32" s="27">
        <f>'Day 1'!C37</f>
        <v>0</v>
      </c>
      <c r="I32" s="28">
        <f>'Day 1'!D37</f>
        <v>30</v>
      </c>
      <c r="J32" s="56">
        <f>'Day 1'!E37</f>
        <v>0</v>
      </c>
      <c r="K32" s="56">
        <f>'Day 1'!F37</f>
        <v>0</v>
      </c>
      <c r="L32" s="4">
        <f>'Day 1'!G37</f>
        <v>0</v>
      </c>
      <c r="M32" s="4">
        <f>'Day 1'!H37</f>
        <v>0</v>
      </c>
      <c r="N32" s="57">
        <f>'Day 1'!I37</f>
        <v>0</v>
      </c>
      <c r="O32" s="58" t="e">
        <f>'Day 1'!J37</f>
        <v>#VALUE!</v>
      </c>
      <c r="P32" s="59">
        <f>'Day 1'!K37</f>
        <v>0</v>
      </c>
      <c r="Q32">
        <f t="shared" si="1"/>
        <v>0</v>
      </c>
    </row>
    <row r="33" spans="1:17">
      <c r="A33" s="64" t="s">
        <v>125</v>
      </c>
      <c r="B33" s="60">
        <f t="shared" si="0"/>
        <v>0</v>
      </c>
      <c r="C33" s="61">
        <v>0</v>
      </c>
      <c r="D33" s="11">
        <v>0</v>
      </c>
      <c r="E33">
        <v>0</v>
      </c>
      <c r="F33" s="23" t="str">
        <f>'Day 1'!A38</f>
        <v/>
      </c>
      <c r="G33" s="24" t="str">
        <f>'Day 1'!B38</f>
        <v/>
      </c>
      <c r="H33" s="24">
        <f>'Day 1'!C38</f>
        <v>0</v>
      </c>
      <c r="I33" s="25">
        <f>'Day 1'!D38</f>
        <v>31</v>
      </c>
      <c r="J33" s="52">
        <f>'Day 1'!E38</f>
        <v>0</v>
      </c>
      <c r="K33" s="52">
        <f>'Day 1'!F38</f>
        <v>0</v>
      </c>
      <c r="L33" s="3">
        <f>'Day 1'!G38</f>
        <v>0</v>
      </c>
      <c r="M33" s="3">
        <f>'Day 1'!H38</f>
        <v>0</v>
      </c>
      <c r="N33" s="53">
        <f>'Day 1'!I38</f>
        <v>0</v>
      </c>
      <c r="O33" s="54" t="e">
        <f>'Day 1'!J38</f>
        <v>#VALUE!</v>
      </c>
      <c r="P33" s="55">
        <f>'Day 1'!K38</f>
        <v>0</v>
      </c>
      <c r="Q33">
        <f t="shared" si="1"/>
        <v>0</v>
      </c>
    </row>
    <row r="34" spans="1:17">
      <c r="A34" s="64" t="s">
        <v>125</v>
      </c>
      <c r="B34" s="60">
        <f t="shared" si="0"/>
        <v>0</v>
      </c>
      <c r="C34" s="61">
        <v>0</v>
      </c>
      <c r="D34" s="11">
        <v>0</v>
      </c>
      <c r="E34">
        <v>0</v>
      </c>
      <c r="F34" s="26" t="str">
        <f>'Day 1'!A39</f>
        <v/>
      </c>
      <c r="G34" s="27" t="str">
        <f>'Day 1'!B39</f>
        <v/>
      </c>
      <c r="H34" s="27">
        <f>'Day 1'!C39</f>
        <v>0</v>
      </c>
      <c r="I34" s="28">
        <f>'Day 1'!D39</f>
        <v>32</v>
      </c>
      <c r="J34" s="56">
        <f>'Day 1'!E39</f>
        <v>0</v>
      </c>
      <c r="K34" s="56">
        <f>'Day 1'!F39</f>
        <v>0</v>
      </c>
      <c r="L34" s="4">
        <f>'Day 1'!G39</f>
        <v>0</v>
      </c>
      <c r="M34" s="4">
        <f>'Day 1'!H39</f>
        <v>0</v>
      </c>
      <c r="N34" s="57">
        <f>'Day 1'!I39</f>
        <v>0</v>
      </c>
      <c r="O34" s="58" t="e">
        <f>'Day 1'!J39</f>
        <v>#VALUE!</v>
      </c>
      <c r="P34" s="59">
        <f>'Day 1'!K39</f>
        <v>0</v>
      </c>
      <c r="Q34">
        <f t="shared" si="1"/>
        <v>0</v>
      </c>
    </row>
    <row r="35" spans="1:17">
      <c r="A35" s="64" t="s">
        <v>125</v>
      </c>
      <c r="B35" s="60">
        <f t="shared" si="0"/>
        <v>0</v>
      </c>
      <c r="C35" s="61">
        <v>0</v>
      </c>
      <c r="D35" s="11">
        <v>0</v>
      </c>
      <c r="E35">
        <v>0</v>
      </c>
      <c r="F35" s="23" t="str">
        <f>'Day 1'!A40</f>
        <v/>
      </c>
      <c r="G35" s="24" t="str">
        <f>'Day 1'!B40</f>
        <v/>
      </c>
      <c r="H35" s="24">
        <f>'Day 1'!C40</f>
        <v>0</v>
      </c>
      <c r="I35" s="25">
        <f>'Day 1'!D40</f>
        <v>33</v>
      </c>
      <c r="J35" s="52">
        <f>'Day 1'!E40</f>
        <v>0</v>
      </c>
      <c r="K35" s="52">
        <f>'Day 1'!F40</f>
        <v>0</v>
      </c>
      <c r="L35" s="3">
        <f>'Day 1'!G40</f>
        <v>0</v>
      </c>
      <c r="M35" s="3">
        <f>'Day 1'!H40</f>
        <v>0</v>
      </c>
      <c r="N35" s="53">
        <f>'Day 1'!I40</f>
        <v>0</v>
      </c>
      <c r="O35" s="54" t="e">
        <f>'Day 1'!J40</f>
        <v>#VALUE!</v>
      </c>
      <c r="P35" s="55">
        <f>'Day 1'!K40</f>
        <v>0</v>
      </c>
      <c r="Q35">
        <f t="shared" si="1"/>
        <v>0</v>
      </c>
    </row>
    <row r="36" spans="1:17">
      <c r="A36" s="64" t="s">
        <v>125</v>
      </c>
      <c r="B36" s="60">
        <f t="shared" si="0"/>
        <v>0</v>
      </c>
      <c r="C36" s="61">
        <v>0</v>
      </c>
      <c r="D36" s="11">
        <v>0</v>
      </c>
      <c r="E36">
        <v>0</v>
      </c>
      <c r="F36" s="26" t="str">
        <f>'Day 1'!A41</f>
        <v/>
      </c>
      <c r="G36" s="27" t="str">
        <f>'Day 1'!B41</f>
        <v/>
      </c>
      <c r="H36" s="27">
        <f>'Day 1'!C41</f>
        <v>0</v>
      </c>
      <c r="I36" s="28">
        <f>'Day 1'!D41</f>
        <v>34</v>
      </c>
      <c r="J36" s="56">
        <f>'Day 1'!E41</f>
        <v>0</v>
      </c>
      <c r="K36" s="56">
        <f>'Day 1'!F41</f>
        <v>0</v>
      </c>
      <c r="L36" s="4">
        <f>'Day 1'!G41</f>
        <v>0</v>
      </c>
      <c r="M36" s="4">
        <f>'Day 1'!H41</f>
        <v>0</v>
      </c>
      <c r="N36" s="57">
        <f>'Day 1'!I41</f>
        <v>0</v>
      </c>
      <c r="O36" s="58" t="e">
        <f>'Day 1'!J41</f>
        <v>#VALUE!</v>
      </c>
      <c r="P36" s="59">
        <f>'Day 1'!K41</f>
        <v>0</v>
      </c>
      <c r="Q36">
        <f t="shared" si="1"/>
        <v>0</v>
      </c>
    </row>
    <row r="37" spans="1:17">
      <c r="A37" s="64" t="s">
        <v>125</v>
      </c>
      <c r="B37" s="60">
        <f t="shared" ref="B37:B62" si="2">B$3</f>
        <v>0</v>
      </c>
      <c r="C37" s="61">
        <v>0</v>
      </c>
      <c r="D37" s="11">
        <v>0</v>
      </c>
      <c r="E37">
        <v>0</v>
      </c>
      <c r="F37" s="23" t="str">
        <f>'Day 1'!A42</f>
        <v/>
      </c>
      <c r="G37" s="24" t="str">
        <f>'Day 1'!B42</f>
        <v/>
      </c>
      <c r="H37" s="24">
        <f>'Day 1'!C42</f>
        <v>0</v>
      </c>
      <c r="I37" s="25">
        <f>'Day 1'!D42</f>
        <v>35</v>
      </c>
      <c r="J37" s="52">
        <f>'Day 1'!E42</f>
        <v>0</v>
      </c>
      <c r="K37" s="52">
        <f>'Day 1'!F42</f>
        <v>0</v>
      </c>
      <c r="L37" s="3">
        <f>'Day 1'!G42</f>
        <v>0</v>
      </c>
      <c r="M37" s="3">
        <f>'Day 1'!H42</f>
        <v>0</v>
      </c>
      <c r="N37" s="53">
        <f>'Day 1'!I42</f>
        <v>0</v>
      </c>
      <c r="O37" s="54" t="e">
        <f>'Day 1'!J42</f>
        <v>#VALUE!</v>
      </c>
      <c r="P37" s="55">
        <f>'Day 1'!K42</f>
        <v>0</v>
      </c>
      <c r="Q37">
        <f t="shared" si="1"/>
        <v>0</v>
      </c>
    </row>
    <row r="38" spans="1:17">
      <c r="A38" s="64" t="s">
        <v>125</v>
      </c>
      <c r="B38" s="60">
        <f t="shared" si="2"/>
        <v>0</v>
      </c>
      <c r="C38" s="61">
        <v>0</v>
      </c>
      <c r="D38" s="11">
        <v>0</v>
      </c>
      <c r="E38">
        <v>0</v>
      </c>
      <c r="F38" s="26" t="str">
        <f>'Day 1'!A43</f>
        <v/>
      </c>
      <c r="G38" s="27" t="str">
        <f>'Day 1'!B43</f>
        <v/>
      </c>
      <c r="H38" s="27">
        <f>'Day 1'!C43</f>
        <v>0</v>
      </c>
      <c r="I38" s="28">
        <f>'Day 1'!D43</f>
        <v>36</v>
      </c>
      <c r="J38" s="56">
        <f>'Day 1'!E43</f>
        <v>0</v>
      </c>
      <c r="K38" s="56">
        <f>'Day 1'!F43</f>
        <v>0</v>
      </c>
      <c r="L38" s="4">
        <f>'Day 1'!G43</f>
        <v>0</v>
      </c>
      <c r="M38" s="4">
        <f>'Day 1'!H43</f>
        <v>0</v>
      </c>
      <c r="N38" s="57">
        <f>'Day 1'!I43</f>
        <v>0</v>
      </c>
      <c r="O38" s="58" t="e">
        <f>'Day 1'!J43</f>
        <v>#VALUE!</v>
      </c>
      <c r="P38" s="59">
        <f>'Day 1'!K43</f>
        <v>0</v>
      </c>
      <c r="Q38">
        <f t="shared" si="1"/>
        <v>0</v>
      </c>
    </row>
    <row r="39" spans="1:17">
      <c r="A39" s="64" t="s">
        <v>125</v>
      </c>
      <c r="B39" s="60">
        <f t="shared" si="2"/>
        <v>0</v>
      </c>
      <c r="C39" s="61">
        <v>0</v>
      </c>
      <c r="D39" s="11">
        <v>0</v>
      </c>
      <c r="E39">
        <v>0</v>
      </c>
      <c r="F39" s="23" t="str">
        <f>'Day 1'!A44</f>
        <v/>
      </c>
      <c r="G39" s="24" t="str">
        <f>'Day 1'!B44</f>
        <v/>
      </c>
      <c r="H39" s="24">
        <f>'Day 1'!C44</f>
        <v>0</v>
      </c>
      <c r="I39" s="25">
        <f>'Day 1'!D44</f>
        <v>37</v>
      </c>
      <c r="J39" s="52">
        <f>'Day 1'!E44</f>
        <v>0</v>
      </c>
      <c r="K39" s="52">
        <f>'Day 1'!F44</f>
        <v>0</v>
      </c>
      <c r="L39" s="3">
        <f>'Day 1'!G44</f>
        <v>0</v>
      </c>
      <c r="M39" s="3">
        <f>'Day 1'!H44</f>
        <v>0</v>
      </c>
      <c r="N39" s="53">
        <f>'Day 1'!I44</f>
        <v>0</v>
      </c>
      <c r="O39" s="54" t="e">
        <f>'Day 1'!J44</f>
        <v>#VALUE!</v>
      </c>
      <c r="P39" s="55">
        <f>'Day 1'!K44</f>
        <v>0</v>
      </c>
      <c r="Q39">
        <f t="shared" si="1"/>
        <v>0</v>
      </c>
    </row>
    <row r="40" spans="1:17">
      <c r="A40" s="64" t="s">
        <v>125</v>
      </c>
      <c r="B40" s="60">
        <f t="shared" si="2"/>
        <v>0</v>
      </c>
      <c r="C40" s="61">
        <v>0</v>
      </c>
      <c r="D40" s="11">
        <v>0</v>
      </c>
      <c r="E40">
        <v>0</v>
      </c>
      <c r="F40" s="26" t="str">
        <f>'Day 1'!A45</f>
        <v/>
      </c>
      <c r="G40" s="27" t="str">
        <f>'Day 1'!B45</f>
        <v/>
      </c>
      <c r="H40" s="27">
        <f>'Day 1'!C45</f>
        <v>0</v>
      </c>
      <c r="I40" s="28">
        <f>'Day 1'!D45</f>
        <v>38</v>
      </c>
      <c r="J40" s="56">
        <f>'Day 1'!E45</f>
        <v>0</v>
      </c>
      <c r="K40" s="56">
        <f>'Day 1'!F45</f>
        <v>0</v>
      </c>
      <c r="L40" s="4">
        <f>'Day 1'!G45</f>
        <v>0</v>
      </c>
      <c r="M40" s="4">
        <f>'Day 1'!H45</f>
        <v>0</v>
      </c>
      <c r="N40" s="57">
        <f>'Day 1'!I45</f>
        <v>0</v>
      </c>
      <c r="O40" s="58" t="e">
        <f>'Day 1'!J45</f>
        <v>#VALUE!</v>
      </c>
      <c r="P40" s="59">
        <f>'Day 1'!K45</f>
        <v>0</v>
      </c>
      <c r="Q40">
        <f t="shared" si="1"/>
        <v>0</v>
      </c>
    </row>
    <row r="41" spans="1:17">
      <c r="A41" s="64" t="s">
        <v>125</v>
      </c>
      <c r="B41" s="60">
        <f t="shared" si="2"/>
        <v>0</v>
      </c>
      <c r="C41" s="61">
        <v>0</v>
      </c>
      <c r="D41" s="11">
        <v>0</v>
      </c>
      <c r="E41">
        <v>0</v>
      </c>
      <c r="F41" s="23" t="str">
        <f>'Day 1'!A46</f>
        <v/>
      </c>
      <c r="G41" s="24" t="str">
        <f>'Day 1'!B46</f>
        <v/>
      </c>
      <c r="H41" s="24">
        <f>'Day 1'!C46</f>
        <v>0</v>
      </c>
      <c r="I41" s="25">
        <f>'Day 1'!D46</f>
        <v>39</v>
      </c>
      <c r="J41" s="52">
        <f>'Day 1'!E46</f>
        <v>0</v>
      </c>
      <c r="K41" s="52">
        <f>'Day 1'!F46</f>
        <v>0</v>
      </c>
      <c r="L41" s="3">
        <f>'Day 1'!G46</f>
        <v>0</v>
      </c>
      <c r="M41" s="3">
        <f>'Day 1'!H46</f>
        <v>0</v>
      </c>
      <c r="N41" s="53">
        <f>'Day 1'!I46</f>
        <v>0</v>
      </c>
      <c r="O41" s="54" t="e">
        <f>'Day 1'!J46</f>
        <v>#VALUE!</v>
      </c>
      <c r="P41" s="55">
        <f>'Day 1'!K46</f>
        <v>0</v>
      </c>
      <c r="Q41">
        <f t="shared" si="1"/>
        <v>0</v>
      </c>
    </row>
    <row r="42" spans="1:17">
      <c r="A42" s="64" t="s">
        <v>125</v>
      </c>
      <c r="B42" s="60">
        <f t="shared" si="2"/>
        <v>0</v>
      </c>
      <c r="C42" s="61">
        <v>0</v>
      </c>
      <c r="D42" s="11">
        <v>0</v>
      </c>
      <c r="E42">
        <v>0</v>
      </c>
      <c r="F42" s="26" t="str">
        <f>'Day 1'!A47</f>
        <v/>
      </c>
      <c r="G42" s="27" t="str">
        <f>'Day 1'!B47</f>
        <v/>
      </c>
      <c r="H42" s="27">
        <f>'Day 1'!C47</f>
        <v>0</v>
      </c>
      <c r="I42" s="28">
        <f>'Day 1'!D47</f>
        <v>40</v>
      </c>
      <c r="J42" s="56">
        <f>'Day 1'!E47</f>
        <v>0</v>
      </c>
      <c r="K42" s="56">
        <f>'Day 1'!F47</f>
        <v>0</v>
      </c>
      <c r="L42" s="4">
        <f>'Day 1'!G47</f>
        <v>0</v>
      </c>
      <c r="M42" s="4">
        <f>'Day 1'!H47</f>
        <v>0</v>
      </c>
      <c r="N42" s="57">
        <f>'Day 1'!I47</f>
        <v>0</v>
      </c>
      <c r="O42" s="58" t="e">
        <f>'Day 1'!J47</f>
        <v>#VALUE!</v>
      </c>
      <c r="P42" s="59">
        <f>'Day 1'!K47</f>
        <v>0</v>
      </c>
      <c r="Q42">
        <f t="shared" si="1"/>
        <v>0</v>
      </c>
    </row>
    <row r="43" spans="1:17">
      <c r="A43" s="64" t="s">
        <v>125</v>
      </c>
      <c r="B43" s="60">
        <f t="shared" si="2"/>
        <v>0</v>
      </c>
      <c r="C43" s="61">
        <v>0</v>
      </c>
      <c r="D43" s="11">
        <v>0</v>
      </c>
      <c r="E43">
        <v>0</v>
      </c>
      <c r="F43" s="23" t="str">
        <f>'Day 1'!A48</f>
        <v/>
      </c>
      <c r="G43" s="24" t="str">
        <f>'Day 1'!B48</f>
        <v/>
      </c>
      <c r="H43" s="24">
        <f>'Day 1'!C48</f>
        <v>0</v>
      </c>
      <c r="I43" s="25">
        <f>'Day 1'!D48</f>
        <v>41</v>
      </c>
      <c r="J43" s="52">
        <f>'Day 1'!E48</f>
        <v>0</v>
      </c>
      <c r="K43" s="52">
        <f>'Day 1'!F48</f>
        <v>0</v>
      </c>
      <c r="L43" s="3">
        <f>'Day 1'!G48</f>
        <v>0</v>
      </c>
      <c r="M43" s="3">
        <f>'Day 1'!H48</f>
        <v>0</v>
      </c>
      <c r="N43" s="53">
        <f>'Day 1'!I48</f>
        <v>0</v>
      </c>
      <c r="O43" s="54" t="e">
        <f>'Day 1'!J48</f>
        <v>#VALUE!</v>
      </c>
      <c r="P43" s="55">
        <f>'Day 1'!K48</f>
        <v>0</v>
      </c>
      <c r="Q43">
        <f t="shared" si="1"/>
        <v>0</v>
      </c>
    </row>
    <row r="44" spans="1:17">
      <c r="A44" s="64" t="s">
        <v>125</v>
      </c>
      <c r="B44" s="60">
        <f t="shared" si="2"/>
        <v>0</v>
      </c>
      <c r="C44" s="61">
        <v>0</v>
      </c>
      <c r="D44" s="11">
        <v>0</v>
      </c>
      <c r="E44">
        <v>0</v>
      </c>
      <c r="F44" s="26" t="str">
        <f>'Day 1'!A49</f>
        <v/>
      </c>
      <c r="G44" s="27" t="str">
        <f>'Day 1'!B49</f>
        <v/>
      </c>
      <c r="H44" s="27">
        <f>'Day 1'!C49</f>
        <v>0</v>
      </c>
      <c r="I44" s="28">
        <f>'Day 1'!D49</f>
        <v>42</v>
      </c>
      <c r="J44" s="56">
        <f>'Day 1'!E49</f>
        <v>0</v>
      </c>
      <c r="K44" s="56">
        <f>'Day 1'!F49</f>
        <v>0</v>
      </c>
      <c r="L44" s="4">
        <f>'Day 1'!G49</f>
        <v>0</v>
      </c>
      <c r="M44" s="4">
        <f>'Day 1'!H49</f>
        <v>0</v>
      </c>
      <c r="N44" s="57">
        <f>'Day 1'!I49</f>
        <v>0</v>
      </c>
      <c r="O44" s="58" t="e">
        <f>'Day 1'!J49</f>
        <v>#VALUE!</v>
      </c>
      <c r="P44" s="59">
        <f>'Day 1'!K49</f>
        <v>0</v>
      </c>
      <c r="Q44">
        <f t="shared" si="1"/>
        <v>0</v>
      </c>
    </row>
    <row r="45" spans="1:17">
      <c r="A45" s="64" t="s">
        <v>125</v>
      </c>
      <c r="B45" s="60">
        <f t="shared" si="2"/>
        <v>0</v>
      </c>
      <c r="C45" s="61">
        <v>0</v>
      </c>
      <c r="D45" s="11">
        <v>0</v>
      </c>
      <c r="E45">
        <v>0</v>
      </c>
      <c r="F45" s="23" t="str">
        <f>'Day 1'!A50</f>
        <v/>
      </c>
      <c r="G45" s="24" t="str">
        <f>'Day 1'!B50</f>
        <v/>
      </c>
      <c r="H45" s="24">
        <f>'Day 1'!C50</f>
        <v>0</v>
      </c>
      <c r="I45" s="25">
        <f>'Day 1'!D50</f>
        <v>43</v>
      </c>
      <c r="J45" s="52">
        <f>'Day 1'!E50</f>
        <v>0</v>
      </c>
      <c r="K45" s="52">
        <f>'Day 1'!F50</f>
        <v>0</v>
      </c>
      <c r="L45" s="3">
        <f>'Day 1'!G50</f>
        <v>0</v>
      </c>
      <c r="M45" s="3">
        <f>'Day 1'!H50</f>
        <v>0</v>
      </c>
      <c r="N45" s="53">
        <f>'Day 1'!I50</f>
        <v>0</v>
      </c>
      <c r="O45" s="54" t="e">
        <f>'Day 1'!J50</f>
        <v>#VALUE!</v>
      </c>
      <c r="P45" s="55">
        <f>'Day 1'!K50</f>
        <v>0</v>
      </c>
      <c r="Q45">
        <f t="shared" si="1"/>
        <v>0</v>
      </c>
    </row>
    <row r="46" spans="1:17">
      <c r="A46" s="64" t="s">
        <v>125</v>
      </c>
      <c r="B46" s="60">
        <f t="shared" si="2"/>
        <v>0</v>
      </c>
      <c r="C46" s="61">
        <v>0</v>
      </c>
      <c r="D46" s="11">
        <v>0</v>
      </c>
      <c r="E46">
        <v>0</v>
      </c>
      <c r="F46" s="26" t="str">
        <f>'Day 1'!A51</f>
        <v/>
      </c>
      <c r="G46" s="27" t="str">
        <f>'Day 1'!B51</f>
        <v/>
      </c>
      <c r="H46" s="27">
        <f>'Day 1'!C51</f>
        <v>0</v>
      </c>
      <c r="I46" s="28">
        <f>'Day 1'!D51</f>
        <v>44</v>
      </c>
      <c r="J46" s="56">
        <f>'Day 1'!E51</f>
        <v>0</v>
      </c>
      <c r="K46" s="56">
        <f>'Day 1'!F51</f>
        <v>0</v>
      </c>
      <c r="L46" s="4">
        <f>'Day 1'!G51</f>
        <v>0</v>
      </c>
      <c r="M46" s="4">
        <f>'Day 1'!H51</f>
        <v>0</v>
      </c>
      <c r="N46" s="57">
        <f>'Day 1'!I51</f>
        <v>0</v>
      </c>
      <c r="O46" s="58" t="e">
        <f>'Day 1'!J51</f>
        <v>#VALUE!</v>
      </c>
      <c r="P46" s="59">
        <f>'Day 1'!K51</f>
        <v>0</v>
      </c>
      <c r="Q46">
        <f t="shared" si="1"/>
        <v>0</v>
      </c>
    </row>
    <row r="47" spans="1:17">
      <c r="A47" s="64" t="s">
        <v>125</v>
      </c>
      <c r="B47" s="60">
        <f t="shared" si="2"/>
        <v>0</v>
      </c>
      <c r="C47" s="61">
        <v>0</v>
      </c>
      <c r="D47" s="11">
        <v>0</v>
      </c>
      <c r="E47">
        <v>0</v>
      </c>
      <c r="F47" s="23" t="str">
        <f>'Day 1'!A52</f>
        <v/>
      </c>
      <c r="G47" s="24" t="str">
        <f>'Day 1'!B52</f>
        <v/>
      </c>
      <c r="H47" s="24">
        <f>'Day 1'!C52</f>
        <v>0</v>
      </c>
      <c r="I47" s="25">
        <f>'Day 1'!D52</f>
        <v>45</v>
      </c>
      <c r="J47" s="52">
        <f>'Day 1'!E52</f>
        <v>0</v>
      </c>
      <c r="K47" s="52">
        <f>'Day 1'!F52</f>
        <v>0</v>
      </c>
      <c r="L47" s="3">
        <f>'Day 1'!G52</f>
        <v>0</v>
      </c>
      <c r="M47" s="3">
        <f>'Day 1'!H52</f>
        <v>0</v>
      </c>
      <c r="N47" s="53">
        <f>'Day 1'!I52</f>
        <v>0</v>
      </c>
      <c r="O47" s="54" t="e">
        <f>'Day 1'!J52</f>
        <v>#VALUE!</v>
      </c>
      <c r="P47" s="55">
        <f>'Day 1'!K52</f>
        <v>0</v>
      </c>
      <c r="Q47">
        <f t="shared" si="1"/>
        <v>0</v>
      </c>
    </row>
    <row r="48" spans="1:17">
      <c r="A48" s="64" t="s">
        <v>125</v>
      </c>
      <c r="B48" s="60">
        <f t="shared" si="2"/>
        <v>0</v>
      </c>
      <c r="C48" s="61">
        <v>0</v>
      </c>
      <c r="D48" s="11">
        <v>0</v>
      </c>
      <c r="E48">
        <v>0</v>
      </c>
      <c r="F48" s="26" t="str">
        <f>'Day 1'!A53</f>
        <v/>
      </c>
      <c r="G48" s="27" t="str">
        <f>'Day 1'!B53</f>
        <v/>
      </c>
      <c r="H48" s="27">
        <f>'Day 1'!C53</f>
        <v>0</v>
      </c>
      <c r="I48" s="28">
        <f>'Day 1'!D53</f>
        <v>46</v>
      </c>
      <c r="J48" s="56">
        <f>'Day 1'!E53</f>
        <v>0</v>
      </c>
      <c r="K48" s="56">
        <f>'Day 1'!F53</f>
        <v>0</v>
      </c>
      <c r="L48" s="4">
        <f>'Day 1'!G53</f>
        <v>0</v>
      </c>
      <c r="M48" s="4">
        <f>'Day 1'!H53</f>
        <v>0</v>
      </c>
      <c r="N48" s="57">
        <f>'Day 1'!I53</f>
        <v>0</v>
      </c>
      <c r="O48" s="58" t="e">
        <f>'Day 1'!J53</f>
        <v>#VALUE!</v>
      </c>
      <c r="P48" s="59">
        <f>'Day 1'!K53</f>
        <v>0</v>
      </c>
      <c r="Q48">
        <f t="shared" si="1"/>
        <v>0</v>
      </c>
    </row>
    <row r="49" spans="1:17">
      <c r="A49" s="64" t="s">
        <v>125</v>
      </c>
      <c r="B49" s="60">
        <f t="shared" si="2"/>
        <v>0</v>
      </c>
      <c r="C49" s="61">
        <v>0</v>
      </c>
      <c r="D49" s="11">
        <v>0</v>
      </c>
      <c r="E49">
        <v>0</v>
      </c>
      <c r="F49" s="23" t="str">
        <f>'Day 1'!A54</f>
        <v/>
      </c>
      <c r="G49" s="24" t="str">
        <f>'Day 1'!B54</f>
        <v/>
      </c>
      <c r="H49" s="24">
        <f>'Day 1'!C54</f>
        <v>0</v>
      </c>
      <c r="I49" s="25">
        <f>'Day 1'!D54</f>
        <v>47</v>
      </c>
      <c r="J49" s="52">
        <f>'Day 1'!E54</f>
        <v>0</v>
      </c>
      <c r="K49" s="52">
        <f>'Day 1'!F54</f>
        <v>0</v>
      </c>
      <c r="L49" s="3">
        <f>'Day 1'!G54</f>
        <v>0</v>
      </c>
      <c r="M49" s="3">
        <f>'Day 1'!H54</f>
        <v>0</v>
      </c>
      <c r="N49" s="53">
        <f>'Day 1'!I54</f>
        <v>0</v>
      </c>
      <c r="O49" s="54" t="e">
        <f>'Day 1'!J54</f>
        <v>#VALUE!</v>
      </c>
      <c r="P49" s="55">
        <f>'Day 1'!K54</f>
        <v>0</v>
      </c>
      <c r="Q49">
        <f t="shared" si="1"/>
        <v>0</v>
      </c>
    </row>
    <row r="50" spans="1:17">
      <c r="A50" s="64" t="s">
        <v>125</v>
      </c>
      <c r="B50" s="60">
        <f t="shared" si="2"/>
        <v>0</v>
      </c>
      <c r="C50" s="61">
        <v>0</v>
      </c>
      <c r="D50" s="11">
        <v>0</v>
      </c>
      <c r="E50">
        <v>0</v>
      </c>
      <c r="F50" s="26" t="str">
        <f>'Day 1'!A55</f>
        <v/>
      </c>
      <c r="G50" s="27" t="str">
        <f>'Day 1'!B55</f>
        <v/>
      </c>
      <c r="H50" s="27">
        <f>'Day 1'!C55</f>
        <v>0</v>
      </c>
      <c r="I50" s="28">
        <f>'Day 1'!D55</f>
        <v>48</v>
      </c>
      <c r="J50" s="56">
        <f>'Day 1'!E55</f>
        <v>0</v>
      </c>
      <c r="K50" s="56">
        <f>'Day 1'!F55</f>
        <v>0</v>
      </c>
      <c r="L50" s="4">
        <f>'Day 1'!G55</f>
        <v>0</v>
      </c>
      <c r="M50" s="4">
        <f>'Day 1'!H55</f>
        <v>0</v>
      </c>
      <c r="N50" s="57">
        <f>'Day 1'!I55</f>
        <v>0</v>
      </c>
      <c r="O50" s="58" t="e">
        <f>'Day 1'!J55</f>
        <v>#VALUE!</v>
      </c>
      <c r="P50" s="59">
        <f>'Day 1'!K55</f>
        <v>0</v>
      </c>
      <c r="Q50">
        <f t="shared" si="1"/>
        <v>0</v>
      </c>
    </row>
    <row r="51" spans="1:17">
      <c r="A51" s="64" t="s">
        <v>125</v>
      </c>
      <c r="B51" s="60">
        <f t="shared" si="2"/>
        <v>0</v>
      </c>
      <c r="C51" s="61">
        <v>0</v>
      </c>
      <c r="D51" s="11">
        <v>0</v>
      </c>
      <c r="E51">
        <v>0</v>
      </c>
      <c r="F51" s="23" t="str">
        <f>'Day 1'!A56</f>
        <v/>
      </c>
      <c r="G51" s="24" t="str">
        <f>'Day 1'!B56</f>
        <v/>
      </c>
      <c r="H51" s="24">
        <f>'Day 1'!C56</f>
        <v>0</v>
      </c>
      <c r="I51" s="25">
        <f>'Day 1'!D56</f>
        <v>49</v>
      </c>
      <c r="J51" s="52">
        <f>'Day 1'!E56</f>
        <v>0</v>
      </c>
      <c r="K51" s="52">
        <f>'Day 1'!F56</f>
        <v>0</v>
      </c>
      <c r="L51" s="3">
        <f>'Day 1'!G56</f>
        <v>0</v>
      </c>
      <c r="M51" s="3">
        <f>'Day 1'!H56</f>
        <v>0</v>
      </c>
      <c r="N51" s="53">
        <f>'Day 1'!I56</f>
        <v>0</v>
      </c>
      <c r="O51" s="54" t="e">
        <f>'Day 1'!J56</f>
        <v>#VALUE!</v>
      </c>
      <c r="P51" s="55">
        <f>'Day 1'!K56</f>
        <v>0</v>
      </c>
      <c r="Q51">
        <f t="shared" si="1"/>
        <v>0</v>
      </c>
    </row>
    <row r="52" spans="1:17">
      <c r="A52" s="64" t="s">
        <v>125</v>
      </c>
      <c r="B52" s="60">
        <f t="shared" si="2"/>
        <v>0</v>
      </c>
      <c r="C52" s="61">
        <v>0</v>
      </c>
      <c r="D52" s="11">
        <v>0</v>
      </c>
      <c r="E52">
        <v>0</v>
      </c>
      <c r="F52" s="26" t="str">
        <f>'Day 1'!A57</f>
        <v/>
      </c>
      <c r="G52" s="27" t="str">
        <f>'Day 1'!B57</f>
        <v/>
      </c>
      <c r="H52" s="27">
        <f>'Day 1'!C57</f>
        <v>0</v>
      </c>
      <c r="I52" s="28">
        <f>'Day 1'!D57</f>
        <v>50</v>
      </c>
      <c r="J52" s="56">
        <f>'Day 1'!E57</f>
        <v>0</v>
      </c>
      <c r="K52" s="56">
        <f>'Day 1'!F57</f>
        <v>0</v>
      </c>
      <c r="L52" s="4">
        <f>'Day 1'!G57</f>
        <v>0</v>
      </c>
      <c r="M52" s="4">
        <f>'Day 1'!H57</f>
        <v>0</v>
      </c>
      <c r="N52" s="57">
        <f>'Day 1'!I57</f>
        <v>0</v>
      </c>
      <c r="O52" s="58" t="e">
        <f>'Day 1'!J57</f>
        <v>#VALUE!</v>
      </c>
      <c r="P52" s="59">
        <f>'Day 1'!K57</f>
        <v>0</v>
      </c>
      <c r="Q52">
        <f t="shared" si="1"/>
        <v>0</v>
      </c>
    </row>
    <row r="53" spans="1:17">
      <c r="A53" s="64" t="s">
        <v>125</v>
      </c>
      <c r="B53" s="60">
        <f t="shared" si="2"/>
        <v>0</v>
      </c>
      <c r="C53" s="61">
        <v>0</v>
      </c>
      <c r="D53" s="11">
        <v>0</v>
      </c>
      <c r="E53">
        <v>0</v>
      </c>
      <c r="F53" s="23" t="str">
        <f>'Day 1'!A58</f>
        <v/>
      </c>
      <c r="G53" s="24" t="str">
        <f>'Day 1'!B58</f>
        <v/>
      </c>
      <c r="H53" s="24">
        <f>'Day 1'!C58</f>
        <v>0</v>
      </c>
      <c r="I53" s="25">
        <f>'Day 1'!D58</f>
        <v>51</v>
      </c>
      <c r="J53" s="52">
        <f>'Day 1'!E58</f>
        <v>0</v>
      </c>
      <c r="K53" s="52">
        <f>'Day 1'!F58</f>
        <v>0</v>
      </c>
      <c r="L53" s="3">
        <f>'Day 1'!G58</f>
        <v>0</v>
      </c>
      <c r="M53" s="3">
        <f>'Day 1'!H58</f>
        <v>0</v>
      </c>
      <c r="N53" s="53">
        <f>'Day 1'!I58</f>
        <v>0</v>
      </c>
      <c r="O53" s="54" t="e">
        <f>'Day 1'!J58</f>
        <v>#VALUE!</v>
      </c>
      <c r="P53" s="55">
        <f>'Day 1'!K58</f>
        <v>0</v>
      </c>
      <c r="Q53">
        <f t="shared" si="1"/>
        <v>0</v>
      </c>
    </row>
    <row r="54" spans="1:17">
      <c r="A54" s="64" t="s">
        <v>125</v>
      </c>
      <c r="B54" s="60">
        <f t="shared" si="2"/>
        <v>0</v>
      </c>
      <c r="C54" s="61">
        <v>0</v>
      </c>
      <c r="D54" s="11">
        <v>0</v>
      </c>
      <c r="E54">
        <v>0</v>
      </c>
      <c r="F54" s="26" t="str">
        <f>'Day 1'!A59</f>
        <v/>
      </c>
      <c r="G54" s="27" t="str">
        <f>'Day 1'!B59</f>
        <v/>
      </c>
      <c r="H54" s="27">
        <f>'Day 1'!C59</f>
        <v>0</v>
      </c>
      <c r="I54" s="28">
        <f>'Day 1'!D59</f>
        <v>52</v>
      </c>
      <c r="J54" s="56">
        <f>'Day 1'!E59</f>
        <v>0</v>
      </c>
      <c r="K54" s="56">
        <f>'Day 1'!F59</f>
        <v>0</v>
      </c>
      <c r="L54" s="4">
        <f>'Day 1'!G59</f>
        <v>0</v>
      </c>
      <c r="M54" s="4">
        <f>'Day 1'!H59</f>
        <v>0</v>
      </c>
      <c r="N54" s="57">
        <f>'Day 1'!I59</f>
        <v>0</v>
      </c>
      <c r="O54" s="58" t="e">
        <f>'Day 1'!J59</f>
        <v>#VALUE!</v>
      </c>
      <c r="P54" s="59">
        <f>'Day 1'!K59</f>
        <v>0</v>
      </c>
      <c r="Q54">
        <f t="shared" si="1"/>
        <v>0</v>
      </c>
    </row>
    <row r="55" spans="1:17">
      <c r="A55" s="64" t="s">
        <v>125</v>
      </c>
      <c r="B55" s="60">
        <f t="shared" si="2"/>
        <v>0</v>
      </c>
      <c r="C55" s="61">
        <v>0</v>
      </c>
      <c r="D55" s="11">
        <v>0</v>
      </c>
      <c r="E55">
        <v>0</v>
      </c>
      <c r="F55" s="23" t="str">
        <f>'Day 1'!A60</f>
        <v/>
      </c>
      <c r="G55" s="24" t="str">
        <f>'Day 1'!B60</f>
        <v/>
      </c>
      <c r="H55" s="24">
        <f>'Day 1'!C60</f>
        <v>0</v>
      </c>
      <c r="I55" s="25">
        <f>'Day 1'!D60</f>
        <v>53</v>
      </c>
      <c r="J55" s="52">
        <f>'Day 1'!E60</f>
        <v>0</v>
      </c>
      <c r="K55" s="52">
        <f>'Day 1'!F60</f>
        <v>0</v>
      </c>
      <c r="L55" s="3">
        <f>'Day 1'!G60</f>
        <v>0</v>
      </c>
      <c r="M55" s="3">
        <f>'Day 1'!H60</f>
        <v>0</v>
      </c>
      <c r="N55" s="53">
        <f>'Day 1'!I60</f>
        <v>0</v>
      </c>
      <c r="O55" s="54" t="e">
        <f>'Day 1'!J60</f>
        <v>#VALUE!</v>
      </c>
      <c r="P55" s="55">
        <f>'Day 1'!K60</f>
        <v>0</v>
      </c>
      <c r="Q55">
        <f t="shared" si="1"/>
        <v>0</v>
      </c>
    </row>
    <row r="56" spans="1:17">
      <c r="A56" s="64" t="s">
        <v>125</v>
      </c>
      <c r="B56" s="60">
        <f t="shared" si="2"/>
        <v>0</v>
      </c>
      <c r="C56" s="61">
        <v>0</v>
      </c>
      <c r="D56" s="11">
        <v>0</v>
      </c>
      <c r="E56">
        <v>0</v>
      </c>
      <c r="F56" s="26" t="str">
        <f>'Day 1'!A61</f>
        <v/>
      </c>
      <c r="G56" s="27" t="str">
        <f>'Day 1'!B61</f>
        <v/>
      </c>
      <c r="H56" s="27">
        <f>'Day 1'!C61</f>
        <v>0</v>
      </c>
      <c r="I56" s="28">
        <f>'Day 1'!D61</f>
        <v>54</v>
      </c>
      <c r="J56" s="56">
        <f>'Day 1'!E61</f>
        <v>0</v>
      </c>
      <c r="K56" s="56">
        <f>'Day 1'!F61</f>
        <v>0</v>
      </c>
      <c r="L56" s="4">
        <f>'Day 1'!G61</f>
        <v>0</v>
      </c>
      <c r="M56" s="4">
        <f>'Day 1'!H61</f>
        <v>0</v>
      </c>
      <c r="N56" s="57">
        <f>'Day 1'!I61</f>
        <v>0</v>
      </c>
      <c r="O56" s="58" t="e">
        <f>'Day 1'!J61</f>
        <v>#VALUE!</v>
      </c>
      <c r="P56" s="59">
        <f>'Day 1'!K61</f>
        <v>0</v>
      </c>
      <c r="Q56">
        <f t="shared" si="1"/>
        <v>0</v>
      </c>
    </row>
    <row r="57" spans="1:17">
      <c r="A57" s="64" t="s">
        <v>125</v>
      </c>
      <c r="B57" s="60">
        <f t="shared" si="2"/>
        <v>0</v>
      </c>
      <c r="C57" s="61">
        <v>0</v>
      </c>
      <c r="D57" s="11">
        <v>0</v>
      </c>
      <c r="E57">
        <v>0</v>
      </c>
      <c r="F57" s="23" t="str">
        <f>'Day 1'!A62</f>
        <v/>
      </c>
      <c r="G57" s="24" t="str">
        <f>'Day 1'!B62</f>
        <v/>
      </c>
      <c r="H57" s="24">
        <f>'Day 1'!C62</f>
        <v>0</v>
      </c>
      <c r="I57" s="25">
        <f>'Day 1'!D62</f>
        <v>55</v>
      </c>
      <c r="J57" s="52">
        <f>'Day 1'!E62</f>
        <v>0</v>
      </c>
      <c r="K57" s="52">
        <f>'Day 1'!F62</f>
        <v>0</v>
      </c>
      <c r="L57" s="3">
        <f>'Day 1'!G62</f>
        <v>0</v>
      </c>
      <c r="M57" s="3">
        <f>'Day 1'!H62</f>
        <v>0</v>
      </c>
      <c r="N57" s="53">
        <f>'Day 1'!I62</f>
        <v>0</v>
      </c>
      <c r="O57" s="54" t="e">
        <f>'Day 1'!J62</f>
        <v>#VALUE!</v>
      </c>
      <c r="P57" s="55">
        <f>'Day 1'!K62</f>
        <v>0</v>
      </c>
      <c r="Q57">
        <f t="shared" si="1"/>
        <v>0</v>
      </c>
    </row>
    <row r="58" spans="1:17">
      <c r="A58" s="64" t="s">
        <v>125</v>
      </c>
      <c r="B58" s="60">
        <f t="shared" si="2"/>
        <v>0</v>
      </c>
      <c r="C58" s="61">
        <v>0</v>
      </c>
      <c r="D58" s="11">
        <v>0</v>
      </c>
      <c r="E58">
        <v>0</v>
      </c>
      <c r="F58" s="26" t="str">
        <f>'Day 1'!A63</f>
        <v/>
      </c>
      <c r="G58" s="27" t="str">
        <f>'Day 1'!B63</f>
        <v/>
      </c>
      <c r="H58" s="27">
        <f>'Day 1'!C63</f>
        <v>0</v>
      </c>
      <c r="I58" s="28">
        <f>'Day 1'!D63</f>
        <v>56</v>
      </c>
      <c r="J58" s="56">
        <f>'Day 1'!E63</f>
        <v>0</v>
      </c>
      <c r="K58" s="56">
        <f>'Day 1'!F63</f>
        <v>0</v>
      </c>
      <c r="L58" s="4">
        <f>'Day 1'!G63</f>
        <v>0</v>
      </c>
      <c r="M58" s="4">
        <f>'Day 1'!H63</f>
        <v>0</v>
      </c>
      <c r="N58" s="57">
        <f>'Day 1'!I63</f>
        <v>0</v>
      </c>
      <c r="O58" s="58" t="e">
        <f>'Day 1'!J63</f>
        <v>#VALUE!</v>
      </c>
      <c r="P58" s="59">
        <f>'Day 1'!K63</f>
        <v>0</v>
      </c>
      <c r="Q58">
        <f t="shared" si="1"/>
        <v>0</v>
      </c>
    </row>
    <row r="59" spans="1:17">
      <c r="A59" s="64" t="s">
        <v>125</v>
      </c>
      <c r="B59" s="60">
        <f t="shared" si="2"/>
        <v>0</v>
      </c>
      <c r="C59" s="61">
        <v>0</v>
      </c>
      <c r="D59" s="11">
        <v>0</v>
      </c>
      <c r="E59">
        <v>0</v>
      </c>
      <c r="F59" s="23" t="str">
        <f>'Day 1'!A64</f>
        <v/>
      </c>
      <c r="G59" s="24" t="str">
        <f>'Day 1'!B64</f>
        <v/>
      </c>
      <c r="H59" s="24">
        <f>'Day 1'!C64</f>
        <v>0</v>
      </c>
      <c r="I59" s="25">
        <f>'Day 1'!D64</f>
        <v>57</v>
      </c>
      <c r="J59" s="52">
        <f>'Day 1'!E64</f>
        <v>0</v>
      </c>
      <c r="K59" s="52">
        <f>'Day 1'!F64</f>
        <v>0</v>
      </c>
      <c r="L59" s="3">
        <f>'Day 1'!G64</f>
        <v>0</v>
      </c>
      <c r="M59" s="3">
        <f>'Day 1'!H64</f>
        <v>0</v>
      </c>
      <c r="N59" s="53">
        <f>'Day 1'!I64</f>
        <v>0</v>
      </c>
      <c r="O59" s="54" t="e">
        <f>'Day 1'!J64</f>
        <v>#VALUE!</v>
      </c>
      <c r="P59" s="55">
        <f>'Day 1'!K64</f>
        <v>0</v>
      </c>
      <c r="Q59">
        <f t="shared" si="1"/>
        <v>0</v>
      </c>
    </row>
    <row r="60" spans="1:17">
      <c r="A60" s="64" t="s">
        <v>125</v>
      </c>
      <c r="B60" s="60">
        <f t="shared" si="2"/>
        <v>0</v>
      </c>
      <c r="C60" s="61">
        <v>0</v>
      </c>
      <c r="D60" s="11">
        <v>0</v>
      </c>
      <c r="E60">
        <v>0</v>
      </c>
      <c r="F60" s="26" t="str">
        <f>'Day 1'!A65</f>
        <v/>
      </c>
      <c r="G60" s="27" t="str">
        <f>'Day 1'!B65</f>
        <v/>
      </c>
      <c r="H60" s="27">
        <f>'Day 1'!C65</f>
        <v>0</v>
      </c>
      <c r="I60" s="28">
        <f>'Day 1'!D65</f>
        <v>58</v>
      </c>
      <c r="J60" s="56">
        <f>'Day 1'!E65</f>
        <v>0</v>
      </c>
      <c r="K60" s="56">
        <f>'Day 1'!F65</f>
        <v>0</v>
      </c>
      <c r="L60" s="4">
        <f>'Day 1'!G65</f>
        <v>0</v>
      </c>
      <c r="M60" s="4">
        <f>'Day 1'!H65</f>
        <v>0</v>
      </c>
      <c r="N60" s="57">
        <f>'Day 1'!I65</f>
        <v>0</v>
      </c>
      <c r="O60" s="58" t="e">
        <f>'Day 1'!J65</f>
        <v>#VALUE!</v>
      </c>
      <c r="P60" s="59">
        <f>'Day 1'!K65</f>
        <v>0</v>
      </c>
      <c r="Q60">
        <f t="shared" si="1"/>
        <v>0</v>
      </c>
    </row>
    <row r="61" spans="1:17">
      <c r="A61" s="64" t="s">
        <v>125</v>
      </c>
      <c r="B61" s="60">
        <f t="shared" si="2"/>
        <v>0</v>
      </c>
      <c r="C61" s="61">
        <v>0</v>
      </c>
      <c r="D61" s="11">
        <v>0</v>
      </c>
      <c r="E61">
        <v>0</v>
      </c>
      <c r="F61" s="23" t="str">
        <f>'Day 1'!A66</f>
        <v/>
      </c>
      <c r="G61" s="24" t="str">
        <f>'Day 1'!B66</f>
        <v/>
      </c>
      <c r="H61" s="24">
        <f>'Day 1'!C66</f>
        <v>0</v>
      </c>
      <c r="I61" s="25">
        <f>'Day 1'!D66</f>
        <v>59</v>
      </c>
      <c r="J61" s="52">
        <f>'Day 1'!E66</f>
        <v>0</v>
      </c>
      <c r="K61" s="52">
        <f>'Day 1'!F66</f>
        <v>0</v>
      </c>
      <c r="L61" s="3">
        <f>'Day 1'!G66</f>
        <v>0</v>
      </c>
      <c r="M61" s="3">
        <f>'Day 1'!H66</f>
        <v>0</v>
      </c>
      <c r="N61" s="53">
        <f>'Day 1'!I66</f>
        <v>0</v>
      </c>
      <c r="O61" s="54" t="e">
        <f>'Day 1'!J66</f>
        <v>#VALUE!</v>
      </c>
      <c r="P61" s="55">
        <f>'Day 1'!K66</f>
        <v>0</v>
      </c>
      <c r="Q61">
        <f t="shared" si="1"/>
        <v>0</v>
      </c>
    </row>
    <row r="62" spans="1:17">
      <c r="A62" s="64" t="s">
        <v>125</v>
      </c>
      <c r="B62" s="60">
        <f t="shared" si="2"/>
        <v>0</v>
      </c>
      <c r="C62" s="61">
        <v>0</v>
      </c>
      <c r="D62" s="11">
        <v>0</v>
      </c>
      <c r="E62">
        <v>0</v>
      </c>
      <c r="F62" s="26" t="str">
        <f>'Day 1'!A67</f>
        <v/>
      </c>
      <c r="G62" s="27" t="str">
        <f>'Day 1'!B67</f>
        <v/>
      </c>
      <c r="H62" s="27">
        <f>'Day 1'!C67</f>
        <v>0</v>
      </c>
      <c r="I62" s="28">
        <f>'Day 1'!D67</f>
        <v>60</v>
      </c>
      <c r="J62" s="56">
        <f>'Day 1'!E67</f>
        <v>0</v>
      </c>
      <c r="K62" s="56">
        <f>'Day 1'!F67</f>
        <v>0</v>
      </c>
      <c r="L62" s="4">
        <f>'Day 1'!G67</f>
        <v>0</v>
      </c>
      <c r="M62" s="4">
        <f>'Day 1'!H67</f>
        <v>0</v>
      </c>
      <c r="N62" s="57">
        <f>'Day 1'!I67</f>
        <v>0</v>
      </c>
      <c r="O62" s="58" t="e">
        <f>'Day 1'!J67</f>
        <v>#VALUE!</v>
      </c>
      <c r="P62" s="59">
        <f>'Day 1'!K67</f>
        <v>0</v>
      </c>
      <c r="Q62">
        <f t="shared" si="1"/>
        <v>0</v>
      </c>
    </row>
    <row r="63" spans="1:17">
      <c r="A63" s="63" t="s">
        <v>126</v>
      </c>
      <c r="B63" s="60">
        <f>'Day 2'!$F$5</f>
        <v>0</v>
      </c>
      <c r="C63" s="61">
        <v>0</v>
      </c>
      <c r="D63" s="11">
        <v>0</v>
      </c>
      <c r="E63">
        <v>0</v>
      </c>
      <c r="F63" s="23">
        <f>'Day 2'!A8</f>
        <v>0</v>
      </c>
      <c r="G63" s="24" t="str">
        <f>'Day 2'!B8</f>
        <v/>
      </c>
      <c r="H63" s="24">
        <f>'Day 2'!C8</f>
        <v>0</v>
      </c>
      <c r="I63" s="25">
        <f>'Day 2'!D8</f>
        <v>1</v>
      </c>
      <c r="J63" s="52">
        <f>'Day 2'!E8</f>
        <v>0</v>
      </c>
      <c r="K63" s="52">
        <f>'Day 2'!F8</f>
        <v>0</v>
      </c>
      <c r="L63" s="3">
        <f>'Day 2'!G8</f>
        <v>0</v>
      </c>
      <c r="M63" s="3">
        <f>'Day 2'!H8</f>
        <v>0</v>
      </c>
      <c r="N63" s="53">
        <f>'Day 2'!I8</f>
        <v>0</v>
      </c>
      <c r="O63" s="54" t="e">
        <f>'Day 2'!J8</f>
        <v>#VALUE!</v>
      </c>
      <c r="P63" s="55">
        <f>'Day 2'!K8</f>
        <v>0</v>
      </c>
      <c r="Q63">
        <f t="shared" si="1"/>
        <v>0</v>
      </c>
    </row>
    <row r="64" spans="1:17">
      <c r="A64" s="63" t="s">
        <v>126</v>
      </c>
      <c r="B64" s="60">
        <f>B$63</f>
        <v>0</v>
      </c>
      <c r="C64" s="61">
        <v>0</v>
      </c>
      <c r="D64" s="11">
        <v>0</v>
      </c>
      <c r="E64">
        <v>0</v>
      </c>
      <c r="F64" s="26" t="str">
        <f>'Day 2'!A9</f>
        <v/>
      </c>
      <c r="G64" s="27" t="str">
        <f>'Day 2'!B9</f>
        <v/>
      </c>
      <c r="H64" s="27">
        <f>'Day 2'!C9</f>
        <v>0</v>
      </c>
      <c r="I64" s="28">
        <f>'Day 2'!D9</f>
        <v>2</v>
      </c>
      <c r="J64" s="56">
        <f>'Day 2'!E9</f>
        <v>0</v>
      </c>
      <c r="K64" s="56">
        <f>'Day 2'!F9</f>
        <v>0</v>
      </c>
      <c r="L64" s="4">
        <f>'Day 2'!G9</f>
        <v>0</v>
      </c>
      <c r="M64" s="4">
        <f>'Day 2'!H9</f>
        <v>0</v>
      </c>
      <c r="N64" s="57">
        <f>'Day 2'!I9</f>
        <v>0</v>
      </c>
      <c r="O64" s="58" t="e">
        <f>'Day 2'!J9</f>
        <v>#VALUE!</v>
      </c>
      <c r="P64" s="59">
        <f>'Day 2'!K9</f>
        <v>0</v>
      </c>
      <c r="Q64">
        <f t="shared" si="1"/>
        <v>0</v>
      </c>
    </row>
    <row r="65" spans="1:17">
      <c r="A65" s="63" t="s">
        <v>126</v>
      </c>
      <c r="B65" s="60">
        <f t="shared" ref="B65:B122" si="3">B$63</f>
        <v>0</v>
      </c>
      <c r="C65" s="61">
        <v>0</v>
      </c>
      <c r="D65" s="11">
        <v>0</v>
      </c>
      <c r="E65">
        <v>0</v>
      </c>
      <c r="F65" s="23" t="str">
        <f>'Day 2'!A10</f>
        <v/>
      </c>
      <c r="G65" s="24" t="str">
        <f>'Day 2'!B10</f>
        <v/>
      </c>
      <c r="H65" s="24">
        <f>'Day 2'!C10</f>
        <v>0</v>
      </c>
      <c r="I65" s="25">
        <f>'Day 2'!D10</f>
        <v>3</v>
      </c>
      <c r="J65" s="52">
        <f>'Day 2'!E10</f>
        <v>0</v>
      </c>
      <c r="K65" s="52">
        <f>'Day 2'!F10</f>
        <v>0</v>
      </c>
      <c r="L65" s="3">
        <f>'Day 2'!G10</f>
        <v>0</v>
      </c>
      <c r="M65" s="3">
        <f>'Day 2'!H10</f>
        <v>0</v>
      </c>
      <c r="N65" s="53">
        <f>'Day 2'!I10</f>
        <v>0</v>
      </c>
      <c r="O65" s="54" t="e">
        <f>'Day 2'!J10</f>
        <v>#VALUE!</v>
      </c>
      <c r="P65" s="55">
        <f>'Day 2'!K10</f>
        <v>0</v>
      </c>
      <c r="Q65">
        <f t="shared" si="1"/>
        <v>0</v>
      </c>
    </row>
    <row r="66" spans="1:17">
      <c r="A66" s="63" t="s">
        <v>126</v>
      </c>
      <c r="B66" s="60">
        <f t="shared" si="3"/>
        <v>0</v>
      </c>
      <c r="C66" s="61">
        <v>0</v>
      </c>
      <c r="D66" s="11">
        <v>0</v>
      </c>
      <c r="E66">
        <v>0</v>
      </c>
      <c r="F66" s="26" t="str">
        <f>'Day 2'!A11</f>
        <v/>
      </c>
      <c r="G66" s="27" t="str">
        <f>'Day 2'!B11</f>
        <v/>
      </c>
      <c r="H66" s="27">
        <f>'Day 2'!C11</f>
        <v>0</v>
      </c>
      <c r="I66" s="28">
        <f>'Day 2'!D11</f>
        <v>4</v>
      </c>
      <c r="J66" s="56">
        <f>'Day 2'!E11</f>
        <v>0</v>
      </c>
      <c r="K66" s="56">
        <f>'Day 2'!F11</f>
        <v>0</v>
      </c>
      <c r="L66" s="4">
        <f>'Day 2'!G11</f>
        <v>0</v>
      </c>
      <c r="M66" s="4">
        <f>'Day 2'!H11</f>
        <v>0</v>
      </c>
      <c r="N66" s="57">
        <f>'Day 2'!I11</f>
        <v>0</v>
      </c>
      <c r="O66" s="58" t="e">
        <f>'Day 2'!J11</f>
        <v>#VALUE!</v>
      </c>
      <c r="P66" s="59">
        <f>'Day 2'!K11</f>
        <v>0</v>
      </c>
      <c r="Q66">
        <f t="shared" si="1"/>
        <v>0</v>
      </c>
    </row>
    <row r="67" spans="1:17">
      <c r="A67" s="63" t="s">
        <v>126</v>
      </c>
      <c r="B67" s="60">
        <f t="shared" si="3"/>
        <v>0</v>
      </c>
      <c r="C67" s="61">
        <v>0</v>
      </c>
      <c r="D67" s="11">
        <v>0</v>
      </c>
      <c r="E67">
        <v>0</v>
      </c>
      <c r="F67" s="23" t="str">
        <f>'Day 2'!A12</f>
        <v/>
      </c>
      <c r="G67" s="24" t="str">
        <f>'Day 2'!B12</f>
        <v/>
      </c>
      <c r="H67" s="24">
        <f>'Day 2'!C12</f>
        <v>0</v>
      </c>
      <c r="I67" s="25">
        <f>'Day 2'!D12</f>
        <v>5</v>
      </c>
      <c r="J67" s="52">
        <f>'Day 2'!E12</f>
        <v>0</v>
      </c>
      <c r="K67" s="52">
        <f>'Day 2'!F12</f>
        <v>0</v>
      </c>
      <c r="L67" s="3">
        <f>'Day 2'!G12</f>
        <v>0</v>
      </c>
      <c r="M67" s="3">
        <f>'Day 2'!H12</f>
        <v>0</v>
      </c>
      <c r="N67" s="53">
        <f>'Day 2'!I12</f>
        <v>0</v>
      </c>
      <c r="O67" s="54" t="e">
        <f>'Day 2'!J12</f>
        <v>#VALUE!</v>
      </c>
      <c r="P67" s="55">
        <f>'Day 2'!K12</f>
        <v>0</v>
      </c>
      <c r="Q67">
        <f t="shared" si="1"/>
        <v>0</v>
      </c>
    </row>
    <row r="68" spans="1:17">
      <c r="A68" s="63" t="s">
        <v>126</v>
      </c>
      <c r="B68" s="60">
        <f t="shared" si="3"/>
        <v>0</v>
      </c>
      <c r="C68" s="61">
        <v>0</v>
      </c>
      <c r="D68" s="11">
        <v>0</v>
      </c>
      <c r="E68">
        <v>0</v>
      </c>
      <c r="F68" s="26" t="str">
        <f>'Day 2'!A13</f>
        <v/>
      </c>
      <c r="G68" s="27" t="str">
        <f>'Day 2'!B13</f>
        <v/>
      </c>
      <c r="H68" s="27">
        <f>'Day 2'!C13</f>
        <v>0</v>
      </c>
      <c r="I68" s="28">
        <f>'Day 2'!D13</f>
        <v>6</v>
      </c>
      <c r="J68" s="56">
        <f>'Day 2'!E13</f>
        <v>0</v>
      </c>
      <c r="K68" s="56">
        <f>'Day 2'!F13</f>
        <v>0</v>
      </c>
      <c r="L68" s="4">
        <f>'Day 2'!G13</f>
        <v>0</v>
      </c>
      <c r="M68" s="4">
        <f>'Day 2'!H13</f>
        <v>0</v>
      </c>
      <c r="N68" s="57">
        <f>'Day 2'!I13</f>
        <v>0</v>
      </c>
      <c r="O68" s="58" t="e">
        <f>'Day 2'!J13</f>
        <v>#VALUE!</v>
      </c>
      <c r="P68" s="59">
        <f>'Day 2'!K13</f>
        <v>0</v>
      </c>
      <c r="Q68">
        <f t="shared" si="1"/>
        <v>0</v>
      </c>
    </row>
    <row r="69" spans="1:17">
      <c r="A69" s="63" t="s">
        <v>126</v>
      </c>
      <c r="B69" s="60">
        <f t="shared" si="3"/>
        <v>0</v>
      </c>
      <c r="C69" s="61">
        <v>0</v>
      </c>
      <c r="D69" s="11">
        <v>0</v>
      </c>
      <c r="E69">
        <v>0</v>
      </c>
      <c r="F69" s="23" t="str">
        <f>'Day 2'!A14</f>
        <v/>
      </c>
      <c r="G69" s="24" t="str">
        <f>'Day 2'!B14</f>
        <v/>
      </c>
      <c r="H69" s="24">
        <f>'Day 2'!C14</f>
        <v>0</v>
      </c>
      <c r="I69" s="25">
        <f>'Day 2'!D14</f>
        <v>7</v>
      </c>
      <c r="J69" s="52">
        <f>'Day 2'!E14</f>
        <v>0</v>
      </c>
      <c r="K69" s="52">
        <f>'Day 2'!F14</f>
        <v>0</v>
      </c>
      <c r="L69" s="3">
        <f>'Day 2'!G14</f>
        <v>0</v>
      </c>
      <c r="M69" s="3">
        <f>'Day 2'!H14</f>
        <v>0</v>
      </c>
      <c r="N69" s="53">
        <f>'Day 2'!I14</f>
        <v>0</v>
      </c>
      <c r="O69" s="54" t="e">
        <f>'Day 2'!J14</f>
        <v>#VALUE!</v>
      </c>
      <c r="P69" s="55">
        <f>'Day 2'!K14</f>
        <v>0</v>
      </c>
      <c r="Q69">
        <f t="shared" ref="Q69:Q132" si="4">Q$3</f>
        <v>0</v>
      </c>
    </row>
    <row r="70" spans="1:17">
      <c r="A70" s="63" t="s">
        <v>126</v>
      </c>
      <c r="B70" s="60">
        <f t="shared" si="3"/>
        <v>0</v>
      </c>
      <c r="C70" s="61">
        <v>0</v>
      </c>
      <c r="D70" s="11">
        <v>0</v>
      </c>
      <c r="E70">
        <v>0</v>
      </c>
      <c r="F70" s="26" t="str">
        <f>'Day 2'!A15</f>
        <v/>
      </c>
      <c r="G70" s="27" t="str">
        <f>'Day 2'!B15</f>
        <v/>
      </c>
      <c r="H70" s="27">
        <f>'Day 2'!C15</f>
        <v>0</v>
      </c>
      <c r="I70" s="28">
        <f>'Day 2'!D15</f>
        <v>8</v>
      </c>
      <c r="J70" s="56">
        <f>'Day 2'!E15</f>
        <v>0</v>
      </c>
      <c r="K70" s="56">
        <f>'Day 2'!F15</f>
        <v>0</v>
      </c>
      <c r="L70" s="4">
        <f>'Day 2'!G15</f>
        <v>0</v>
      </c>
      <c r="M70" s="4">
        <f>'Day 2'!H15</f>
        <v>0</v>
      </c>
      <c r="N70" s="57">
        <f>'Day 2'!I15</f>
        <v>0</v>
      </c>
      <c r="O70" s="58" t="e">
        <f>'Day 2'!J15</f>
        <v>#VALUE!</v>
      </c>
      <c r="P70" s="59">
        <f>'Day 2'!K15</f>
        <v>0</v>
      </c>
      <c r="Q70">
        <f t="shared" si="4"/>
        <v>0</v>
      </c>
    </row>
    <row r="71" spans="1:17">
      <c r="A71" s="63" t="s">
        <v>126</v>
      </c>
      <c r="B71" s="60">
        <f t="shared" si="3"/>
        <v>0</v>
      </c>
      <c r="C71" s="61">
        <v>0</v>
      </c>
      <c r="D71" s="11">
        <v>0</v>
      </c>
      <c r="E71">
        <v>0</v>
      </c>
      <c r="F71" s="23" t="str">
        <f>'Day 2'!A16</f>
        <v/>
      </c>
      <c r="G71" s="24" t="str">
        <f>'Day 2'!B16</f>
        <v/>
      </c>
      <c r="H71" s="24">
        <f>'Day 2'!C16</f>
        <v>0</v>
      </c>
      <c r="I71" s="25">
        <f>'Day 2'!D16</f>
        <v>9</v>
      </c>
      <c r="J71" s="52">
        <f>'Day 2'!E16</f>
        <v>0</v>
      </c>
      <c r="K71" s="52">
        <f>'Day 2'!F16</f>
        <v>0</v>
      </c>
      <c r="L71" s="3">
        <f>'Day 2'!G16</f>
        <v>0</v>
      </c>
      <c r="M71" s="3">
        <f>'Day 2'!H16</f>
        <v>0</v>
      </c>
      <c r="N71" s="53">
        <f>'Day 2'!I16</f>
        <v>0</v>
      </c>
      <c r="O71" s="54" t="e">
        <f>'Day 2'!J16</f>
        <v>#VALUE!</v>
      </c>
      <c r="P71" s="55">
        <f>'Day 2'!K16</f>
        <v>0</v>
      </c>
      <c r="Q71">
        <f t="shared" si="4"/>
        <v>0</v>
      </c>
    </row>
    <row r="72" spans="1:17">
      <c r="A72" s="63" t="s">
        <v>126</v>
      </c>
      <c r="B72" s="60">
        <f t="shared" si="3"/>
        <v>0</v>
      </c>
      <c r="C72" s="61">
        <v>0</v>
      </c>
      <c r="D72" s="11">
        <v>0</v>
      </c>
      <c r="E72">
        <v>0</v>
      </c>
      <c r="F72" s="26" t="str">
        <f>'Day 2'!A17</f>
        <v/>
      </c>
      <c r="G72" s="27" t="str">
        <f>'Day 2'!B17</f>
        <v/>
      </c>
      <c r="H72" s="27">
        <f>'Day 2'!C17</f>
        <v>0</v>
      </c>
      <c r="I72" s="28">
        <f>'Day 2'!D17</f>
        <v>10</v>
      </c>
      <c r="J72" s="56">
        <f>'Day 2'!E17</f>
        <v>0</v>
      </c>
      <c r="K72" s="56">
        <f>'Day 2'!F17</f>
        <v>0</v>
      </c>
      <c r="L72" s="4">
        <f>'Day 2'!G17</f>
        <v>0</v>
      </c>
      <c r="M72" s="4">
        <f>'Day 2'!H17</f>
        <v>0</v>
      </c>
      <c r="N72" s="57">
        <f>'Day 2'!I17</f>
        <v>0</v>
      </c>
      <c r="O72" s="58" t="e">
        <f>'Day 2'!J17</f>
        <v>#VALUE!</v>
      </c>
      <c r="P72" s="59">
        <f>'Day 2'!K17</f>
        <v>0</v>
      </c>
      <c r="Q72">
        <f t="shared" si="4"/>
        <v>0</v>
      </c>
    </row>
    <row r="73" spans="1:17">
      <c r="A73" s="63" t="s">
        <v>126</v>
      </c>
      <c r="B73" s="60">
        <f t="shared" si="3"/>
        <v>0</v>
      </c>
      <c r="C73" s="61">
        <v>0</v>
      </c>
      <c r="D73" s="11">
        <v>0</v>
      </c>
      <c r="E73">
        <v>0</v>
      </c>
      <c r="F73" s="23" t="str">
        <f>'Day 2'!A18</f>
        <v/>
      </c>
      <c r="G73" s="24" t="str">
        <f>'Day 2'!B18</f>
        <v/>
      </c>
      <c r="H73" s="24">
        <f>'Day 2'!C18</f>
        <v>0</v>
      </c>
      <c r="I73" s="25">
        <f>'Day 2'!D18</f>
        <v>11</v>
      </c>
      <c r="J73" s="52">
        <f>'Day 2'!E18</f>
        <v>0</v>
      </c>
      <c r="K73" s="52">
        <f>'Day 2'!F18</f>
        <v>0</v>
      </c>
      <c r="L73" s="3">
        <f>'Day 2'!G18</f>
        <v>0</v>
      </c>
      <c r="M73" s="3">
        <f>'Day 2'!H18</f>
        <v>0</v>
      </c>
      <c r="N73" s="53">
        <f>'Day 2'!I18</f>
        <v>0</v>
      </c>
      <c r="O73" s="54" t="e">
        <f>'Day 2'!J18</f>
        <v>#VALUE!</v>
      </c>
      <c r="P73" s="55">
        <f>'Day 2'!K18</f>
        <v>0</v>
      </c>
      <c r="Q73">
        <f t="shared" si="4"/>
        <v>0</v>
      </c>
    </row>
    <row r="74" spans="1:17">
      <c r="A74" s="63" t="s">
        <v>126</v>
      </c>
      <c r="B74" s="60">
        <f t="shared" si="3"/>
        <v>0</v>
      </c>
      <c r="C74" s="61">
        <v>0</v>
      </c>
      <c r="D74" s="11">
        <v>0</v>
      </c>
      <c r="E74">
        <v>0</v>
      </c>
      <c r="F74" s="26" t="str">
        <f>'Day 2'!A19</f>
        <v/>
      </c>
      <c r="G74" s="27" t="str">
        <f>'Day 2'!B19</f>
        <v/>
      </c>
      <c r="H74" s="27">
        <f>'Day 2'!C19</f>
        <v>0</v>
      </c>
      <c r="I74" s="28">
        <f>'Day 2'!D19</f>
        <v>12</v>
      </c>
      <c r="J74" s="56">
        <f>'Day 2'!E19</f>
        <v>0</v>
      </c>
      <c r="K74" s="56">
        <f>'Day 2'!F19</f>
        <v>0</v>
      </c>
      <c r="L74" s="4">
        <f>'Day 2'!G19</f>
        <v>0</v>
      </c>
      <c r="M74" s="4">
        <f>'Day 2'!H19</f>
        <v>0</v>
      </c>
      <c r="N74" s="57">
        <f>'Day 2'!I19</f>
        <v>0</v>
      </c>
      <c r="O74" s="58" t="e">
        <f>'Day 2'!J19</f>
        <v>#VALUE!</v>
      </c>
      <c r="P74" s="59">
        <f>'Day 2'!K19</f>
        <v>0</v>
      </c>
      <c r="Q74">
        <f t="shared" si="4"/>
        <v>0</v>
      </c>
    </row>
    <row r="75" spans="1:17">
      <c r="A75" s="63" t="s">
        <v>126</v>
      </c>
      <c r="B75" s="60">
        <f t="shared" si="3"/>
        <v>0</v>
      </c>
      <c r="C75" s="61">
        <v>0</v>
      </c>
      <c r="D75" s="11">
        <v>0</v>
      </c>
      <c r="E75">
        <v>0</v>
      </c>
      <c r="F75" s="23" t="str">
        <f>'Day 2'!A20</f>
        <v/>
      </c>
      <c r="G75" s="24" t="str">
        <f>'Day 2'!B20</f>
        <v/>
      </c>
      <c r="H75" s="24">
        <f>'Day 2'!C20</f>
        <v>0</v>
      </c>
      <c r="I75" s="25">
        <f>'Day 2'!D20</f>
        <v>13</v>
      </c>
      <c r="J75" s="52">
        <f>'Day 2'!E20</f>
        <v>0</v>
      </c>
      <c r="K75" s="52">
        <f>'Day 2'!F20</f>
        <v>0</v>
      </c>
      <c r="L75" s="3">
        <f>'Day 2'!G20</f>
        <v>0</v>
      </c>
      <c r="M75" s="3">
        <f>'Day 2'!H20</f>
        <v>0</v>
      </c>
      <c r="N75" s="53">
        <f>'Day 2'!I20</f>
        <v>0</v>
      </c>
      <c r="O75" s="54" t="e">
        <f>'Day 2'!J20</f>
        <v>#VALUE!</v>
      </c>
      <c r="P75" s="55">
        <f>'Day 2'!K20</f>
        <v>0</v>
      </c>
      <c r="Q75">
        <f t="shared" si="4"/>
        <v>0</v>
      </c>
    </row>
    <row r="76" spans="1:17">
      <c r="A76" s="63" t="s">
        <v>126</v>
      </c>
      <c r="B76" s="60">
        <f t="shared" si="3"/>
        <v>0</v>
      </c>
      <c r="C76" s="61">
        <v>0</v>
      </c>
      <c r="D76" s="11">
        <v>0</v>
      </c>
      <c r="E76">
        <v>0</v>
      </c>
      <c r="F76" s="26" t="str">
        <f>'Day 2'!A21</f>
        <v/>
      </c>
      <c r="G76" s="27" t="str">
        <f>'Day 2'!B21</f>
        <v/>
      </c>
      <c r="H76" s="27">
        <f>'Day 2'!C21</f>
        <v>0</v>
      </c>
      <c r="I76" s="28">
        <f>'Day 2'!D21</f>
        <v>14</v>
      </c>
      <c r="J76" s="56">
        <f>'Day 2'!E21</f>
        <v>0</v>
      </c>
      <c r="K76" s="56">
        <f>'Day 2'!F21</f>
        <v>0</v>
      </c>
      <c r="L76" s="4">
        <f>'Day 2'!G21</f>
        <v>0</v>
      </c>
      <c r="M76" s="4">
        <f>'Day 2'!H21</f>
        <v>0</v>
      </c>
      <c r="N76" s="57">
        <f>'Day 2'!I21</f>
        <v>0</v>
      </c>
      <c r="O76" s="58" t="e">
        <f>'Day 2'!J21</f>
        <v>#VALUE!</v>
      </c>
      <c r="P76" s="59">
        <f>'Day 2'!K21</f>
        <v>0</v>
      </c>
      <c r="Q76">
        <f t="shared" si="4"/>
        <v>0</v>
      </c>
    </row>
    <row r="77" spans="1:17">
      <c r="A77" s="63" t="s">
        <v>126</v>
      </c>
      <c r="B77" s="60">
        <f t="shared" si="3"/>
        <v>0</v>
      </c>
      <c r="C77" s="61">
        <v>0</v>
      </c>
      <c r="D77" s="11">
        <v>0</v>
      </c>
      <c r="E77">
        <v>0</v>
      </c>
      <c r="F77" s="23" t="str">
        <f>'Day 2'!A22</f>
        <v/>
      </c>
      <c r="G77" s="24" t="str">
        <f>'Day 2'!B22</f>
        <v/>
      </c>
      <c r="H77" s="24">
        <f>'Day 2'!C22</f>
        <v>0</v>
      </c>
      <c r="I77" s="25">
        <f>'Day 2'!D22</f>
        <v>15</v>
      </c>
      <c r="J77" s="52">
        <f>'Day 2'!E22</f>
        <v>0</v>
      </c>
      <c r="K77" s="52">
        <f>'Day 2'!F22</f>
        <v>0</v>
      </c>
      <c r="L77" s="3">
        <f>'Day 2'!G22</f>
        <v>0</v>
      </c>
      <c r="M77" s="3">
        <f>'Day 2'!H22</f>
        <v>0</v>
      </c>
      <c r="N77" s="53">
        <f>'Day 2'!I22</f>
        <v>0</v>
      </c>
      <c r="O77" s="54" t="e">
        <f>'Day 2'!J22</f>
        <v>#VALUE!</v>
      </c>
      <c r="P77" s="55">
        <f>'Day 2'!K22</f>
        <v>0</v>
      </c>
      <c r="Q77">
        <f t="shared" si="4"/>
        <v>0</v>
      </c>
    </row>
    <row r="78" spans="1:17">
      <c r="A78" s="63" t="s">
        <v>126</v>
      </c>
      <c r="B78" s="60">
        <f t="shared" si="3"/>
        <v>0</v>
      </c>
      <c r="C78" s="61">
        <v>0</v>
      </c>
      <c r="D78" s="11">
        <v>0</v>
      </c>
      <c r="E78">
        <v>0</v>
      </c>
      <c r="F78" s="26" t="str">
        <f>'Day 2'!A23</f>
        <v/>
      </c>
      <c r="G78" s="27" t="str">
        <f>'Day 2'!B23</f>
        <v/>
      </c>
      <c r="H78" s="27">
        <f>'Day 2'!C23</f>
        <v>0</v>
      </c>
      <c r="I78" s="28">
        <f>'Day 2'!D23</f>
        <v>16</v>
      </c>
      <c r="J78" s="56">
        <f>'Day 2'!E23</f>
        <v>0</v>
      </c>
      <c r="K78" s="56">
        <f>'Day 2'!F23</f>
        <v>0</v>
      </c>
      <c r="L78" s="4">
        <f>'Day 2'!G23</f>
        <v>0</v>
      </c>
      <c r="M78" s="4">
        <f>'Day 2'!H23</f>
        <v>0</v>
      </c>
      <c r="N78" s="57">
        <f>'Day 2'!I23</f>
        <v>0</v>
      </c>
      <c r="O78" s="58" t="e">
        <f>'Day 2'!J23</f>
        <v>#VALUE!</v>
      </c>
      <c r="P78" s="59">
        <f>'Day 2'!K23</f>
        <v>0</v>
      </c>
      <c r="Q78">
        <f t="shared" si="4"/>
        <v>0</v>
      </c>
    </row>
    <row r="79" spans="1:17">
      <c r="A79" s="63" t="s">
        <v>126</v>
      </c>
      <c r="B79" s="60">
        <f t="shared" si="3"/>
        <v>0</v>
      </c>
      <c r="C79" s="61">
        <v>0</v>
      </c>
      <c r="D79" s="11">
        <v>0</v>
      </c>
      <c r="E79">
        <v>0</v>
      </c>
      <c r="F79" s="23" t="str">
        <f>'Day 2'!A24</f>
        <v/>
      </c>
      <c r="G79" s="24" t="str">
        <f>'Day 2'!B24</f>
        <v/>
      </c>
      <c r="H79" s="24">
        <f>'Day 2'!C24</f>
        <v>0</v>
      </c>
      <c r="I79" s="25">
        <f>'Day 2'!D24</f>
        <v>17</v>
      </c>
      <c r="J79" s="52">
        <f>'Day 2'!E24</f>
        <v>0</v>
      </c>
      <c r="K79" s="52">
        <f>'Day 2'!F24</f>
        <v>0</v>
      </c>
      <c r="L79" s="3">
        <f>'Day 2'!G24</f>
        <v>0</v>
      </c>
      <c r="M79" s="3">
        <f>'Day 2'!H24</f>
        <v>0</v>
      </c>
      <c r="N79" s="53">
        <f>'Day 2'!I24</f>
        <v>0</v>
      </c>
      <c r="O79" s="54" t="e">
        <f>'Day 2'!J24</f>
        <v>#VALUE!</v>
      </c>
      <c r="P79" s="55">
        <f>'Day 2'!K24</f>
        <v>0</v>
      </c>
      <c r="Q79">
        <f t="shared" si="4"/>
        <v>0</v>
      </c>
    </row>
    <row r="80" spans="1:17">
      <c r="A80" s="63" t="s">
        <v>126</v>
      </c>
      <c r="B80" s="60">
        <f t="shared" si="3"/>
        <v>0</v>
      </c>
      <c r="C80" s="61">
        <v>0</v>
      </c>
      <c r="D80" s="11">
        <v>0</v>
      </c>
      <c r="E80">
        <v>0</v>
      </c>
      <c r="F80" s="26" t="str">
        <f>'Day 2'!A25</f>
        <v/>
      </c>
      <c r="G80" s="27" t="str">
        <f>'Day 2'!B25</f>
        <v/>
      </c>
      <c r="H80" s="27">
        <f>'Day 2'!C25</f>
        <v>0</v>
      </c>
      <c r="I80" s="28">
        <f>'Day 2'!D25</f>
        <v>18</v>
      </c>
      <c r="J80" s="56">
        <f>'Day 2'!E25</f>
        <v>0</v>
      </c>
      <c r="K80" s="56">
        <f>'Day 2'!F25</f>
        <v>0</v>
      </c>
      <c r="L80" s="4">
        <f>'Day 2'!G25</f>
        <v>0</v>
      </c>
      <c r="M80" s="4">
        <f>'Day 2'!H25</f>
        <v>0</v>
      </c>
      <c r="N80" s="57">
        <f>'Day 2'!I25</f>
        <v>0</v>
      </c>
      <c r="O80" s="58" t="e">
        <f>'Day 2'!J25</f>
        <v>#VALUE!</v>
      </c>
      <c r="P80" s="59">
        <f>'Day 2'!K25</f>
        <v>0</v>
      </c>
      <c r="Q80">
        <f t="shared" si="4"/>
        <v>0</v>
      </c>
    </row>
    <row r="81" spans="1:17">
      <c r="A81" s="63" t="s">
        <v>126</v>
      </c>
      <c r="B81" s="60">
        <f t="shared" si="3"/>
        <v>0</v>
      </c>
      <c r="C81" s="61">
        <v>0</v>
      </c>
      <c r="D81" s="11">
        <v>0</v>
      </c>
      <c r="E81">
        <v>0</v>
      </c>
      <c r="F81" s="23" t="str">
        <f>'Day 2'!A26</f>
        <v/>
      </c>
      <c r="G81" s="24" t="str">
        <f>'Day 2'!B26</f>
        <v/>
      </c>
      <c r="H81" s="24">
        <f>'Day 2'!C26</f>
        <v>0</v>
      </c>
      <c r="I81" s="25">
        <f>'Day 2'!D26</f>
        <v>19</v>
      </c>
      <c r="J81" s="52">
        <f>'Day 2'!E26</f>
        <v>0</v>
      </c>
      <c r="K81" s="52">
        <f>'Day 2'!F26</f>
        <v>0</v>
      </c>
      <c r="L81" s="3">
        <f>'Day 2'!G26</f>
        <v>0</v>
      </c>
      <c r="M81" s="3">
        <f>'Day 2'!H26</f>
        <v>0</v>
      </c>
      <c r="N81" s="53">
        <f>'Day 2'!I26</f>
        <v>0</v>
      </c>
      <c r="O81" s="54" t="e">
        <f>'Day 2'!J26</f>
        <v>#VALUE!</v>
      </c>
      <c r="P81" s="55">
        <f>'Day 2'!K26</f>
        <v>0</v>
      </c>
      <c r="Q81">
        <f t="shared" si="4"/>
        <v>0</v>
      </c>
    </row>
    <row r="82" spans="1:17">
      <c r="A82" s="63" t="s">
        <v>126</v>
      </c>
      <c r="B82" s="60">
        <f t="shared" si="3"/>
        <v>0</v>
      </c>
      <c r="C82" s="61">
        <v>0</v>
      </c>
      <c r="D82" s="11">
        <v>0</v>
      </c>
      <c r="E82">
        <v>0</v>
      </c>
      <c r="F82" s="26" t="str">
        <f>'Day 2'!A27</f>
        <v/>
      </c>
      <c r="G82" s="27" t="str">
        <f>'Day 2'!B27</f>
        <v/>
      </c>
      <c r="H82" s="27">
        <f>'Day 2'!C27</f>
        <v>0</v>
      </c>
      <c r="I82" s="28">
        <f>'Day 2'!D27</f>
        <v>20</v>
      </c>
      <c r="J82" s="56">
        <f>'Day 2'!E27</f>
        <v>0</v>
      </c>
      <c r="K82" s="56">
        <f>'Day 2'!F27</f>
        <v>0</v>
      </c>
      <c r="L82" s="4">
        <f>'Day 2'!G27</f>
        <v>0</v>
      </c>
      <c r="M82" s="4">
        <f>'Day 2'!H27</f>
        <v>0</v>
      </c>
      <c r="N82" s="57">
        <f>'Day 2'!I27</f>
        <v>0</v>
      </c>
      <c r="O82" s="58" t="e">
        <f>'Day 2'!J27</f>
        <v>#VALUE!</v>
      </c>
      <c r="P82" s="59">
        <f>'Day 2'!K27</f>
        <v>0</v>
      </c>
      <c r="Q82">
        <f t="shared" si="4"/>
        <v>0</v>
      </c>
    </row>
    <row r="83" spans="1:17">
      <c r="A83" s="63" t="s">
        <v>126</v>
      </c>
      <c r="B83" s="60">
        <f t="shared" si="3"/>
        <v>0</v>
      </c>
      <c r="C83" s="61">
        <v>0</v>
      </c>
      <c r="D83" s="11">
        <v>0</v>
      </c>
      <c r="E83">
        <v>0</v>
      </c>
      <c r="F83" s="23" t="str">
        <f>'Day 2'!A28</f>
        <v/>
      </c>
      <c r="G83" s="24" t="str">
        <f>'Day 2'!B28</f>
        <v/>
      </c>
      <c r="H83" s="24">
        <f>'Day 2'!C28</f>
        <v>0</v>
      </c>
      <c r="I83" s="25">
        <f>'Day 2'!D28</f>
        <v>21</v>
      </c>
      <c r="J83" s="52">
        <f>'Day 2'!E28</f>
        <v>0</v>
      </c>
      <c r="K83" s="52">
        <f>'Day 2'!F28</f>
        <v>0</v>
      </c>
      <c r="L83" s="3">
        <f>'Day 2'!G28</f>
        <v>0</v>
      </c>
      <c r="M83" s="3">
        <f>'Day 2'!H28</f>
        <v>0</v>
      </c>
      <c r="N83" s="53">
        <f>'Day 2'!I28</f>
        <v>0</v>
      </c>
      <c r="O83" s="54" t="e">
        <f>'Day 2'!J28</f>
        <v>#VALUE!</v>
      </c>
      <c r="P83" s="55">
        <f>'Day 2'!K28</f>
        <v>0</v>
      </c>
      <c r="Q83">
        <f t="shared" si="4"/>
        <v>0</v>
      </c>
    </row>
    <row r="84" spans="1:17">
      <c r="A84" s="63" t="s">
        <v>126</v>
      </c>
      <c r="B84" s="60">
        <f t="shared" si="3"/>
        <v>0</v>
      </c>
      <c r="C84" s="61">
        <v>0</v>
      </c>
      <c r="D84" s="11">
        <v>0</v>
      </c>
      <c r="E84">
        <v>0</v>
      </c>
      <c r="F84" s="26" t="str">
        <f>'Day 2'!A29</f>
        <v/>
      </c>
      <c r="G84" s="27" t="str">
        <f>'Day 2'!B29</f>
        <v/>
      </c>
      <c r="H84" s="27">
        <f>'Day 2'!C29</f>
        <v>0</v>
      </c>
      <c r="I84" s="28">
        <f>'Day 2'!D29</f>
        <v>22</v>
      </c>
      <c r="J84" s="56">
        <f>'Day 2'!E29</f>
        <v>0</v>
      </c>
      <c r="K84" s="56">
        <f>'Day 2'!F29</f>
        <v>0</v>
      </c>
      <c r="L84" s="4">
        <f>'Day 2'!G29</f>
        <v>0</v>
      </c>
      <c r="M84" s="4">
        <f>'Day 2'!H29</f>
        <v>0</v>
      </c>
      <c r="N84" s="57">
        <f>'Day 2'!I29</f>
        <v>0</v>
      </c>
      <c r="O84" s="58" t="e">
        <f>'Day 2'!J29</f>
        <v>#VALUE!</v>
      </c>
      <c r="P84" s="59">
        <f>'Day 2'!K29</f>
        <v>0</v>
      </c>
      <c r="Q84">
        <f t="shared" si="4"/>
        <v>0</v>
      </c>
    </row>
    <row r="85" spans="1:17">
      <c r="A85" s="63" t="s">
        <v>126</v>
      </c>
      <c r="B85" s="60">
        <f t="shared" si="3"/>
        <v>0</v>
      </c>
      <c r="C85" s="61">
        <v>0</v>
      </c>
      <c r="D85" s="11">
        <v>0</v>
      </c>
      <c r="E85">
        <v>0</v>
      </c>
      <c r="F85" s="23" t="str">
        <f>'Day 2'!A30</f>
        <v/>
      </c>
      <c r="G85" s="24" t="str">
        <f>'Day 2'!B30</f>
        <v/>
      </c>
      <c r="H85" s="24">
        <f>'Day 2'!C30</f>
        <v>0</v>
      </c>
      <c r="I85" s="25">
        <f>'Day 2'!D30</f>
        <v>23</v>
      </c>
      <c r="J85" s="52">
        <f>'Day 2'!E30</f>
        <v>0</v>
      </c>
      <c r="K85" s="52">
        <f>'Day 2'!F30</f>
        <v>0</v>
      </c>
      <c r="L85" s="3">
        <f>'Day 2'!G30</f>
        <v>0</v>
      </c>
      <c r="M85" s="3">
        <f>'Day 2'!H30</f>
        <v>0</v>
      </c>
      <c r="N85" s="53">
        <f>'Day 2'!I30</f>
        <v>0</v>
      </c>
      <c r="O85" s="54" t="e">
        <f>'Day 2'!J30</f>
        <v>#VALUE!</v>
      </c>
      <c r="P85" s="55">
        <f>'Day 2'!K30</f>
        <v>0</v>
      </c>
      <c r="Q85">
        <f t="shared" si="4"/>
        <v>0</v>
      </c>
    </row>
    <row r="86" spans="1:17">
      <c r="A86" s="63" t="s">
        <v>126</v>
      </c>
      <c r="B86" s="60">
        <f t="shared" si="3"/>
        <v>0</v>
      </c>
      <c r="C86" s="61">
        <v>0</v>
      </c>
      <c r="D86" s="11">
        <v>0</v>
      </c>
      <c r="E86">
        <v>0</v>
      </c>
      <c r="F86" s="26" t="str">
        <f>'Day 2'!A31</f>
        <v/>
      </c>
      <c r="G86" s="27" t="str">
        <f>'Day 2'!B31</f>
        <v/>
      </c>
      <c r="H86" s="27">
        <f>'Day 2'!C31</f>
        <v>0</v>
      </c>
      <c r="I86" s="28">
        <f>'Day 2'!D31</f>
        <v>24</v>
      </c>
      <c r="J86" s="56">
        <f>'Day 2'!E31</f>
        <v>0</v>
      </c>
      <c r="K86" s="56">
        <f>'Day 2'!F31</f>
        <v>0</v>
      </c>
      <c r="L86" s="4">
        <f>'Day 2'!G31</f>
        <v>0</v>
      </c>
      <c r="M86" s="4">
        <f>'Day 2'!H31</f>
        <v>0</v>
      </c>
      <c r="N86" s="57">
        <f>'Day 2'!I31</f>
        <v>0</v>
      </c>
      <c r="O86" s="58" t="e">
        <f>'Day 2'!J31</f>
        <v>#VALUE!</v>
      </c>
      <c r="P86" s="59">
        <f>'Day 2'!K31</f>
        <v>0</v>
      </c>
      <c r="Q86">
        <f t="shared" si="4"/>
        <v>0</v>
      </c>
    </row>
    <row r="87" spans="1:17">
      <c r="A87" s="63" t="s">
        <v>126</v>
      </c>
      <c r="B87" s="60">
        <f t="shared" si="3"/>
        <v>0</v>
      </c>
      <c r="C87" s="61">
        <v>0</v>
      </c>
      <c r="D87" s="11">
        <v>0</v>
      </c>
      <c r="E87">
        <v>0</v>
      </c>
      <c r="F87" s="23" t="str">
        <f>'Day 2'!A32</f>
        <v/>
      </c>
      <c r="G87" s="24" t="str">
        <f>'Day 2'!B32</f>
        <v/>
      </c>
      <c r="H87" s="24">
        <f>'Day 2'!C32</f>
        <v>0</v>
      </c>
      <c r="I87" s="25">
        <f>'Day 2'!D32</f>
        <v>25</v>
      </c>
      <c r="J87" s="52">
        <f>'Day 2'!E32</f>
        <v>0</v>
      </c>
      <c r="K87" s="52">
        <f>'Day 2'!F32</f>
        <v>0</v>
      </c>
      <c r="L87" s="3">
        <f>'Day 2'!G32</f>
        <v>0</v>
      </c>
      <c r="M87" s="3">
        <f>'Day 2'!H32</f>
        <v>0</v>
      </c>
      <c r="N87" s="53">
        <f>'Day 2'!I32</f>
        <v>0</v>
      </c>
      <c r="O87" s="54" t="e">
        <f>'Day 2'!J32</f>
        <v>#VALUE!</v>
      </c>
      <c r="P87" s="55">
        <f>'Day 2'!K32</f>
        <v>0</v>
      </c>
      <c r="Q87">
        <f t="shared" si="4"/>
        <v>0</v>
      </c>
    </row>
    <row r="88" spans="1:17">
      <c r="A88" s="63" t="s">
        <v>126</v>
      </c>
      <c r="B88" s="60">
        <f t="shared" si="3"/>
        <v>0</v>
      </c>
      <c r="C88" s="61">
        <v>0</v>
      </c>
      <c r="D88" s="11">
        <v>0</v>
      </c>
      <c r="E88">
        <v>0</v>
      </c>
      <c r="F88" s="26" t="str">
        <f>'Day 2'!A33</f>
        <v/>
      </c>
      <c r="G88" s="27" t="str">
        <f>'Day 2'!B33</f>
        <v/>
      </c>
      <c r="H88" s="27">
        <f>'Day 2'!C33</f>
        <v>0</v>
      </c>
      <c r="I88" s="28">
        <f>'Day 2'!D33</f>
        <v>26</v>
      </c>
      <c r="J88" s="56">
        <f>'Day 2'!E33</f>
        <v>0</v>
      </c>
      <c r="K88" s="56">
        <f>'Day 2'!F33</f>
        <v>0</v>
      </c>
      <c r="L88" s="4">
        <f>'Day 2'!G33</f>
        <v>0</v>
      </c>
      <c r="M88" s="4">
        <f>'Day 2'!H33</f>
        <v>0</v>
      </c>
      <c r="N88" s="57">
        <f>'Day 2'!I33</f>
        <v>0</v>
      </c>
      <c r="O88" s="58" t="e">
        <f>'Day 2'!J33</f>
        <v>#VALUE!</v>
      </c>
      <c r="P88" s="59">
        <f>'Day 2'!K33</f>
        <v>0</v>
      </c>
      <c r="Q88">
        <f t="shared" si="4"/>
        <v>0</v>
      </c>
    </row>
    <row r="89" spans="1:17">
      <c r="A89" s="63" t="s">
        <v>126</v>
      </c>
      <c r="B89" s="60">
        <f t="shared" si="3"/>
        <v>0</v>
      </c>
      <c r="C89" s="61">
        <v>0</v>
      </c>
      <c r="D89" s="11">
        <v>0</v>
      </c>
      <c r="E89">
        <v>0</v>
      </c>
      <c r="F89" s="23" t="str">
        <f>'Day 2'!A34</f>
        <v/>
      </c>
      <c r="G89" s="24" t="str">
        <f>'Day 2'!B34</f>
        <v/>
      </c>
      <c r="H89" s="24">
        <f>'Day 2'!C34</f>
        <v>0</v>
      </c>
      <c r="I89" s="25">
        <f>'Day 2'!D34</f>
        <v>27</v>
      </c>
      <c r="J89" s="52">
        <f>'Day 2'!E34</f>
        <v>0</v>
      </c>
      <c r="K89" s="52">
        <f>'Day 2'!F34</f>
        <v>0</v>
      </c>
      <c r="L89" s="3">
        <f>'Day 2'!G34</f>
        <v>0</v>
      </c>
      <c r="M89" s="3">
        <f>'Day 2'!H34</f>
        <v>0</v>
      </c>
      <c r="N89" s="53">
        <f>'Day 2'!I34</f>
        <v>0</v>
      </c>
      <c r="O89" s="54" t="e">
        <f>'Day 2'!J34</f>
        <v>#VALUE!</v>
      </c>
      <c r="P89" s="55">
        <f>'Day 2'!K34</f>
        <v>0</v>
      </c>
      <c r="Q89">
        <f t="shared" si="4"/>
        <v>0</v>
      </c>
    </row>
    <row r="90" spans="1:17">
      <c r="A90" s="63" t="s">
        <v>126</v>
      </c>
      <c r="B90" s="60">
        <f t="shared" si="3"/>
        <v>0</v>
      </c>
      <c r="C90" s="61">
        <v>0</v>
      </c>
      <c r="D90" s="11">
        <v>0</v>
      </c>
      <c r="E90">
        <v>0</v>
      </c>
      <c r="F90" s="26" t="str">
        <f>'Day 2'!A35</f>
        <v/>
      </c>
      <c r="G90" s="27" t="str">
        <f>'Day 2'!B35</f>
        <v/>
      </c>
      <c r="H90" s="27">
        <f>'Day 2'!C35</f>
        <v>0</v>
      </c>
      <c r="I90" s="28">
        <f>'Day 2'!D35</f>
        <v>28</v>
      </c>
      <c r="J90" s="56">
        <f>'Day 2'!E35</f>
        <v>0</v>
      </c>
      <c r="K90" s="56">
        <f>'Day 2'!F35</f>
        <v>0</v>
      </c>
      <c r="L90" s="4">
        <f>'Day 2'!G35</f>
        <v>0</v>
      </c>
      <c r="M90" s="4">
        <f>'Day 2'!H35</f>
        <v>0</v>
      </c>
      <c r="N90" s="57">
        <f>'Day 2'!I35</f>
        <v>0</v>
      </c>
      <c r="O90" s="58" t="e">
        <f>'Day 2'!J35</f>
        <v>#VALUE!</v>
      </c>
      <c r="P90" s="59">
        <f>'Day 2'!K35</f>
        <v>0</v>
      </c>
      <c r="Q90">
        <f t="shared" si="4"/>
        <v>0</v>
      </c>
    </row>
    <row r="91" spans="1:17">
      <c r="A91" s="63" t="s">
        <v>126</v>
      </c>
      <c r="B91" s="60">
        <f t="shared" si="3"/>
        <v>0</v>
      </c>
      <c r="C91" s="61">
        <v>0</v>
      </c>
      <c r="D91" s="11">
        <v>0</v>
      </c>
      <c r="E91">
        <v>0</v>
      </c>
      <c r="F91" s="23" t="str">
        <f>'Day 2'!A36</f>
        <v/>
      </c>
      <c r="G91" s="24" t="str">
        <f>'Day 2'!B36</f>
        <v/>
      </c>
      <c r="H91" s="24">
        <f>'Day 2'!C36</f>
        <v>0</v>
      </c>
      <c r="I91" s="25">
        <f>'Day 2'!D36</f>
        <v>29</v>
      </c>
      <c r="J91" s="52">
        <f>'Day 2'!E36</f>
        <v>0</v>
      </c>
      <c r="K91" s="52">
        <f>'Day 2'!F36</f>
        <v>0</v>
      </c>
      <c r="L91" s="3">
        <f>'Day 2'!G36</f>
        <v>0</v>
      </c>
      <c r="M91" s="3">
        <f>'Day 2'!H36</f>
        <v>0</v>
      </c>
      <c r="N91" s="53">
        <f>'Day 2'!I36</f>
        <v>0</v>
      </c>
      <c r="O91" s="54" t="e">
        <f>'Day 2'!J36</f>
        <v>#VALUE!</v>
      </c>
      <c r="P91" s="55">
        <f>'Day 2'!K36</f>
        <v>0</v>
      </c>
      <c r="Q91">
        <f t="shared" si="4"/>
        <v>0</v>
      </c>
    </row>
    <row r="92" spans="1:17">
      <c r="A92" s="63" t="s">
        <v>126</v>
      </c>
      <c r="B92" s="60">
        <f t="shared" si="3"/>
        <v>0</v>
      </c>
      <c r="C92" s="61">
        <v>0</v>
      </c>
      <c r="D92" s="11">
        <v>0</v>
      </c>
      <c r="E92">
        <v>0</v>
      </c>
      <c r="F92" s="26" t="str">
        <f>'Day 2'!A37</f>
        <v/>
      </c>
      <c r="G92" s="27" t="str">
        <f>'Day 2'!B37</f>
        <v/>
      </c>
      <c r="H92" s="27">
        <f>'Day 2'!C37</f>
        <v>0</v>
      </c>
      <c r="I92" s="28">
        <f>'Day 2'!D37</f>
        <v>30</v>
      </c>
      <c r="J92" s="56">
        <f>'Day 2'!E37</f>
        <v>0</v>
      </c>
      <c r="K92" s="56">
        <f>'Day 2'!F37</f>
        <v>0</v>
      </c>
      <c r="L92" s="4">
        <f>'Day 2'!G37</f>
        <v>0</v>
      </c>
      <c r="M92" s="4">
        <f>'Day 2'!H37</f>
        <v>0</v>
      </c>
      <c r="N92" s="57">
        <f>'Day 2'!I37</f>
        <v>0</v>
      </c>
      <c r="O92" s="58" t="e">
        <f>'Day 2'!J37</f>
        <v>#VALUE!</v>
      </c>
      <c r="P92" s="59">
        <f>'Day 2'!K37</f>
        <v>0</v>
      </c>
      <c r="Q92">
        <f t="shared" si="4"/>
        <v>0</v>
      </c>
    </row>
    <row r="93" spans="1:17">
      <c r="A93" s="63" t="s">
        <v>126</v>
      </c>
      <c r="B93" s="60">
        <f t="shared" si="3"/>
        <v>0</v>
      </c>
      <c r="C93" s="61">
        <v>0</v>
      </c>
      <c r="D93" s="11">
        <v>0</v>
      </c>
      <c r="E93">
        <v>0</v>
      </c>
      <c r="F93" s="23" t="str">
        <f>'Day 2'!A38</f>
        <v/>
      </c>
      <c r="G93" s="24" t="str">
        <f>'Day 2'!B38</f>
        <v/>
      </c>
      <c r="H93" s="24">
        <f>'Day 2'!C38</f>
        <v>0</v>
      </c>
      <c r="I93" s="25">
        <f>'Day 2'!D38</f>
        <v>31</v>
      </c>
      <c r="J93" s="52">
        <f>'Day 2'!E38</f>
        <v>0</v>
      </c>
      <c r="K93" s="52">
        <f>'Day 2'!F38</f>
        <v>0</v>
      </c>
      <c r="L93" s="3">
        <f>'Day 2'!G38</f>
        <v>0</v>
      </c>
      <c r="M93" s="3">
        <f>'Day 2'!H38</f>
        <v>0</v>
      </c>
      <c r="N93" s="53">
        <f>'Day 2'!I38</f>
        <v>0</v>
      </c>
      <c r="O93" s="54" t="e">
        <f>'Day 2'!J38</f>
        <v>#VALUE!</v>
      </c>
      <c r="P93" s="55">
        <f>'Day 2'!K38</f>
        <v>0</v>
      </c>
      <c r="Q93">
        <f t="shared" si="4"/>
        <v>0</v>
      </c>
    </row>
    <row r="94" spans="1:17">
      <c r="A94" s="63" t="s">
        <v>126</v>
      </c>
      <c r="B94" s="60">
        <f t="shared" si="3"/>
        <v>0</v>
      </c>
      <c r="C94" s="61">
        <v>0</v>
      </c>
      <c r="D94" s="11">
        <v>0</v>
      </c>
      <c r="E94">
        <v>0</v>
      </c>
      <c r="F94" s="26" t="str">
        <f>'Day 2'!A39</f>
        <v/>
      </c>
      <c r="G94" s="27" t="str">
        <f>'Day 2'!B39</f>
        <v/>
      </c>
      <c r="H94" s="27">
        <f>'Day 2'!C39</f>
        <v>0</v>
      </c>
      <c r="I94" s="28">
        <f>'Day 2'!D39</f>
        <v>32</v>
      </c>
      <c r="J94" s="56">
        <f>'Day 2'!E39</f>
        <v>0</v>
      </c>
      <c r="K94" s="56">
        <f>'Day 2'!F39</f>
        <v>0</v>
      </c>
      <c r="L94" s="4">
        <f>'Day 2'!G39</f>
        <v>0</v>
      </c>
      <c r="M94" s="4">
        <f>'Day 2'!H39</f>
        <v>0</v>
      </c>
      <c r="N94" s="57">
        <f>'Day 2'!I39</f>
        <v>0</v>
      </c>
      <c r="O94" s="58" t="e">
        <f>'Day 2'!J39</f>
        <v>#VALUE!</v>
      </c>
      <c r="P94" s="59">
        <f>'Day 2'!K39</f>
        <v>0</v>
      </c>
      <c r="Q94">
        <f t="shared" si="4"/>
        <v>0</v>
      </c>
    </row>
    <row r="95" spans="1:17">
      <c r="A95" s="63" t="s">
        <v>126</v>
      </c>
      <c r="B95" s="60">
        <f t="shared" si="3"/>
        <v>0</v>
      </c>
      <c r="C95" s="61">
        <v>0</v>
      </c>
      <c r="D95" s="11">
        <v>0</v>
      </c>
      <c r="E95">
        <v>0</v>
      </c>
      <c r="F95" s="23" t="str">
        <f>'Day 2'!A40</f>
        <v/>
      </c>
      <c r="G95" s="24" t="str">
        <f>'Day 2'!B40</f>
        <v/>
      </c>
      <c r="H95" s="24">
        <f>'Day 2'!C40</f>
        <v>0</v>
      </c>
      <c r="I95" s="25">
        <f>'Day 2'!D40</f>
        <v>33</v>
      </c>
      <c r="J95" s="52">
        <f>'Day 2'!E40</f>
        <v>0</v>
      </c>
      <c r="K95" s="52">
        <f>'Day 2'!F40</f>
        <v>0</v>
      </c>
      <c r="L95" s="3">
        <f>'Day 2'!G40</f>
        <v>0</v>
      </c>
      <c r="M95" s="3">
        <f>'Day 2'!H40</f>
        <v>0</v>
      </c>
      <c r="N95" s="53">
        <f>'Day 2'!I40</f>
        <v>0</v>
      </c>
      <c r="O95" s="54" t="e">
        <f>'Day 2'!J40</f>
        <v>#VALUE!</v>
      </c>
      <c r="P95" s="55">
        <f>'Day 2'!K40</f>
        <v>0</v>
      </c>
      <c r="Q95">
        <f t="shared" si="4"/>
        <v>0</v>
      </c>
    </row>
    <row r="96" spans="1:17">
      <c r="A96" s="63" t="s">
        <v>126</v>
      </c>
      <c r="B96" s="60">
        <f t="shared" si="3"/>
        <v>0</v>
      </c>
      <c r="C96" s="61">
        <v>0</v>
      </c>
      <c r="D96" s="11">
        <v>0</v>
      </c>
      <c r="E96">
        <v>0</v>
      </c>
      <c r="F96" s="26" t="str">
        <f>'Day 2'!A41</f>
        <v/>
      </c>
      <c r="G96" s="27" t="str">
        <f>'Day 2'!B41</f>
        <v/>
      </c>
      <c r="H96" s="27">
        <f>'Day 2'!C41</f>
        <v>0</v>
      </c>
      <c r="I96" s="28">
        <f>'Day 2'!D41</f>
        <v>34</v>
      </c>
      <c r="J96" s="56">
        <f>'Day 2'!E41</f>
        <v>0</v>
      </c>
      <c r="K96" s="56">
        <f>'Day 2'!F41</f>
        <v>0</v>
      </c>
      <c r="L96" s="4">
        <f>'Day 2'!G41</f>
        <v>0</v>
      </c>
      <c r="M96" s="4">
        <f>'Day 2'!H41</f>
        <v>0</v>
      </c>
      <c r="N96" s="57">
        <f>'Day 2'!I41</f>
        <v>0</v>
      </c>
      <c r="O96" s="58" t="e">
        <f>'Day 2'!J41</f>
        <v>#VALUE!</v>
      </c>
      <c r="P96" s="59">
        <f>'Day 2'!K41</f>
        <v>0</v>
      </c>
      <c r="Q96">
        <f t="shared" si="4"/>
        <v>0</v>
      </c>
    </row>
    <row r="97" spans="1:17">
      <c r="A97" s="63" t="s">
        <v>126</v>
      </c>
      <c r="B97" s="60">
        <f t="shared" si="3"/>
        <v>0</v>
      </c>
      <c r="C97" s="61">
        <v>0</v>
      </c>
      <c r="D97" s="11">
        <v>0</v>
      </c>
      <c r="E97">
        <v>0</v>
      </c>
      <c r="F97" s="23" t="str">
        <f>'Day 2'!A42</f>
        <v/>
      </c>
      <c r="G97" s="24" t="str">
        <f>'Day 2'!B42</f>
        <v/>
      </c>
      <c r="H97" s="24">
        <f>'Day 2'!C42</f>
        <v>0</v>
      </c>
      <c r="I97" s="25">
        <f>'Day 2'!D42</f>
        <v>35</v>
      </c>
      <c r="J97" s="52">
        <f>'Day 2'!E42</f>
        <v>0</v>
      </c>
      <c r="K97" s="52">
        <f>'Day 2'!F42</f>
        <v>0</v>
      </c>
      <c r="L97" s="3">
        <f>'Day 2'!G42</f>
        <v>0</v>
      </c>
      <c r="M97" s="3">
        <f>'Day 2'!H42</f>
        <v>0</v>
      </c>
      <c r="N97" s="53">
        <f>'Day 2'!I42</f>
        <v>0</v>
      </c>
      <c r="O97" s="54" t="e">
        <f>'Day 2'!J42</f>
        <v>#VALUE!</v>
      </c>
      <c r="P97" s="55">
        <f>'Day 2'!K42</f>
        <v>0</v>
      </c>
      <c r="Q97">
        <f t="shared" si="4"/>
        <v>0</v>
      </c>
    </row>
    <row r="98" spans="1:17">
      <c r="A98" s="63" t="s">
        <v>126</v>
      </c>
      <c r="B98" s="60">
        <f t="shared" si="3"/>
        <v>0</v>
      </c>
      <c r="C98" s="61">
        <v>0</v>
      </c>
      <c r="D98" s="11">
        <v>0</v>
      </c>
      <c r="E98">
        <v>0</v>
      </c>
      <c r="F98" s="26" t="str">
        <f>'Day 2'!A43</f>
        <v/>
      </c>
      <c r="G98" s="27" t="str">
        <f>'Day 2'!B43</f>
        <v/>
      </c>
      <c r="H98" s="27">
        <f>'Day 2'!C43</f>
        <v>0</v>
      </c>
      <c r="I98" s="28">
        <f>'Day 2'!D43</f>
        <v>36</v>
      </c>
      <c r="J98" s="56">
        <f>'Day 2'!E43</f>
        <v>0</v>
      </c>
      <c r="K98" s="56">
        <f>'Day 2'!F43</f>
        <v>0</v>
      </c>
      <c r="L98" s="4">
        <f>'Day 2'!G43</f>
        <v>0</v>
      </c>
      <c r="M98" s="4">
        <f>'Day 2'!H43</f>
        <v>0</v>
      </c>
      <c r="N98" s="57">
        <f>'Day 2'!I43</f>
        <v>0</v>
      </c>
      <c r="O98" s="58" t="e">
        <f>'Day 2'!J43</f>
        <v>#VALUE!</v>
      </c>
      <c r="P98" s="59">
        <f>'Day 2'!K43</f>
        <v>0</v>
      </c>
      <c r="Q98">
        <f t="shared" si="4"/>
        <v>0</v>
      </c>
    </row>
    <row r="99" spans="1:17">
      <c r="A99" s="63" t="s">
        <v>126</v>
      </c>
      <c r="B99" s="60">
        <f t="shared" si="3"/>
        <v>0</v>
      </c>
      <c r="C99" s="61">
        <v>0</v>
      </c>
      <c r="D99" s="11">
        <v>0</v>
      </c>
      <c r="E99">
        <v>0</v>
      </c>
      <c r="F99" s="23" t="str">
        <f>'Day 2'!A44</f>
        <v/>
      </c>
      <c r="G99" s="24" t="str">
        <f>'Day 2'!B44</f>
        <v/>
      </c>
      <c r="H99" s="24">
        <f>'Day 2'!C44</f>
        <v>0</v>
      </c>
      <c r="I99" s="25">
        <f>'Day 2'!D44</f>
        <v>37</v>
      </c>
      <c r="J99" s="52">
        <f>'Day 2'!E44</f>
        <v>0</v>
      </c>
      <c r="K99" s="52">
        <f>'Day 2'!F44</f>
        <v>0</v>
      </c>
      <c r="L99" s="3">
        <f>'Day 2'!G44</f>
        <v>0</v>
      </c>
      <c r="M99" s="3">
        <f>'Day 2'!H44</f>
        <v>0</v>
      </c>
      <c r="N99" s="53">
        <f>'Day 2'!I44</f>
        <v>0</v>
      </c>
      <c r="O99" s="54" t="e">
        <f>'Day 2'!J44</f>
        <v>#VALUE!</v>
      </c>
      <c r="P99" s="55">
        <f>'Day 2'!K44</f>
        <v>0</v>
      </c>
      <c r="Q99">
        <f t="shared" si="4"/>
        <v>0</v>
      </c>
    </row>
    <row r="100" spans="1:17">
      <c r="A100" s="63" t="s">
        <v>126</v>
      </c>
      <c r="B100" s="60">
        <f t="shared" si="3"/>
        <v>0</v>
      </c>
      <c r="C100" s="61">
        <v>0</v>
      </c>
      <c r="D100" s="11">
        <v>0</v>
      </c>
      <c r="E100">
        <v>0</v>
      </c>
      <c r="F100" s="26" t="str">
        <f>'Day 2'!A45</f>
        <v/>
      </c>
      <c r="G100" s="27" t="str">
        <f>'Day 2'!B45</f>
        <v/>
      </c>
      <c r="H100" s="27">
        <f>'Day 2'!C45</f>
        <v>0</v>
      </c>
      <c r="I100" s="28">
        <f>'Day 2'!D45</f>
        <v>38</v>
      </c>
      <c r="J100" s="56">
        <f>'Day 2'!E45</f>
        <v>0</v>
      </c>
      <c r="K100" s="56">
        <f>'Day 2'!F45</f>
        <v>0</v>
      </c>
      <c r="L100" s="4">
        <f>'Day 2'!G45</f>
        <v>0</v>
      </c>
      <c r="M100" s="4">
        <f>'Day 2'!H45</f>
        <v>0</v>
      </c>
      <c r="N100" s="57">
        <f>'Day 2'!I45</f>
        <v>0</v>
      </c>
      <c r="O100" s="58" t="e">
        <f>'Day 2'!J45</f>
        <v>#VALUE!</v>
      </c>
      <c r="P100" s="59">
        <f>'Day 2'!K45</f>
        <v>0</v>
      </c>
      <c r="Q100">
        <f t="shared" si="4"/>
        <v>0</v>
      </c>
    </row>
    <row r="101" spans="1:17">
      <c r="A101" s="63" t="s">
        <v>126</v>
      </c>
      <c r="B101" s="60">
        <f t="shared" si="3"/>
        <v>0</v>
      </c>
      <c r="C101" s="61">
        <v>0</v>
      </c>
      <c r="D101" s="11">
        <v>0</v>
      </c>
      <c r="E101">
        <v>0</v>
      </c>
      <c r="F101" s="23" t="str">
        <f>'Day 2'!A46</f>
        <v/>
      </c>
      <c r="G101" s="24" t="str">
        <f>'Day 2'!B46</f>
        <v/>
      </c>
      <c r="H101" s="24">
        <f>'Day 2'!C46</f>
        <v>0</v>
      </c>
      <c r="I101" s="25">
        <f>'Day 2'!D46</f>
        <v>39</v>
      </c>
      <c r="J101" s="52">
        <f>'Day 2'!E46</f>
        <v>0</v>
      </c>
      <c r="K101" s="52">
        <f>'Day 2'!F46</f>
        <v>0</v>
      </c>
      <c r="L101" s="3">
        <f>'Day 2'!G46</f>
        <v>0</v>
      </c>
      <c r="M101" s="3">
        <f>'Day 2'!H46</f>
        <v>0</v>
      </c>
      <c r="N101" s="53">
        <f>'Day 2'!I46</f>
        <v>0</v>
      </c>
      <c r="O101" s="54" t="e">
        <f>'Day 2'!J46</f>
        <v>#VALUE!</v>
      </c>
      <c r="P101" s="55">
        <f>'Day 2'!K46</f>
        <v>0</v>
      </c>
      <c r="Q101">
        <f t="shared" si="4"/>
        <v>0</v>
      </c>
    </row>
    <row r="102" spans="1:17">
      <c r="A102" s="63" t="s">
        <v>126</v>
      </c>
      <c r="B102" s="60">
        <f t="shared" si="3"/>
        <v>0</v>
      </c>
      <c r="C102" s="61">
        <v>0</v>
      </c>
      <c r="D102" s="11">
        <v>0</v>
      </c>
      <c r="E102">
        <v>0</v>
      </c>
      <c r="F102" s="26" t="str">
        <f>'Day 2'!A47</f>
        <v/>
      </c>
      <c r="G102" s="27" t="str">
        <f>'Day 2'!B47</f>
        <v/>
      </c>
      <c r="H102" s="27">
        <f>'Day 2'!C47</f>
        <v>0</v>
      </c>
      <c r="I102" s="28">
        <f>'Day 2'!D47</f>
        <v>40</v>
      </c>
      <c r="J102" s="56">
        <f>'Day 2'!E47</f>
        <v>0</v>
      </c>
      <c r="K102" s="56">
        <f>'Day 2'!F47</f>
        <v>0</v>
      </c>
      <c r="L102" s="4">
        <f>'Day 2'!G47</f>
        <v>0</v>
      </c>
      <c r="M102" s="4">
        <f>'Day 2'!H47</f>
        <v>0</v>
      </c>
      <c r="N102" s="57">
        <f>'Day 2'!I47</f>
        <v>0</v>
      </c>
      <c r="O102" s="58" t="e">
        <f>'Day 2'!J47</f>
        <v>#VALUE!</v>
      </c>
      <c r="P102" s="59">
        <f>'Day 2'!K47</f>
        <v>0</v>
      </c>
      <c r="Q102">
        <f t="shared" si="4"/>
        <v>0</v>
      </c>
    </row>
    <row r="103" spans="1:17">
      <c r="A103" s="63" t="s">
        <v>126</v>
      </c>
      <c r="B103" s="60">
        <f t="shared" si="3"/>
        <v>0</v>
      </c>
      <c r="C103" s="61">
        <v>0</v>
      </c>
      <c r="D103" s="11">
        <v>0</v>
      </c>
      <c r="E103">
        <v>0</v>
      </c>
      <c r="F103" s="23" t="str">
        <f>'Day 2'!A48</f>
        <v/>
      </c>
      <c r="G103" s="24" t="str">
        <f>'Day 2'!B48</f>
        <v/>
      </c>
      <c r="H103" s="24">
        <f>'Day 2'!C48</f>
        <v>0</v>
      </c>
      <c r="I103" s="25">
        <f>'Day 2'!D48</f>
        <v>41</v>
      </c>
      <c r="J103" s="52">
        <f>'Day 2'!E48</f>
        <v>0</v>
      </c>
      <c r="K103" s="52">
        <f>'Day 2'!F48</f>
        <v>0</v>
      </c>
      <c r="L103" s="3">
        <f>'Day 2'!G48</f>
        <v>0</v>
      </c>
      <c r="M103" s="3">
        <f>'Day 2'!H48</f>
        <v>0</v>
      </c>
      <c r="N103" s="53">
        <f>'Day 2'!I48</f>
        <v>0</v>
      </c>
      <c r="O103" s="54" t="e">
        <f>'Day 2'!J48</f>
        <v>#VALUE!</v>
      </c>
      <c r="P103" s="55">
        <f>'Day 2'!K48</f>
        <v>0</v>
      </c>
      <c r="Q103">
        <f t="shared" si="4"/>
        <v>0</v>
      </c>
    </row>
    <row r="104" spans="1:17">
      <c r="A104" s="63" t="s">
        <v>126</v>
      </c>
      <c r="B104" s="60">
        <f t="shared" si="3"/>
        <v>0</v>
      </c>
      <c r="C104" s="61">
        <v>0</v>
      </c>
      <c r="D104" s="11">
        <v>0</v>
      </c>
      <c r="E104">
        <v>0</v>
      </c>
      <c r="F104" s="26" t="str">
        <f>'Day 2'!A49</f>
        <v/>
      </c>
      <c r="G104" s="27" t="str">
        <f>'Day 2'!B49</f>
        <v/>
      </c>
      <c r="H104" s="27">
        <f>'Day 2'!C49</f>
        <v>0</v>
      </c>
      <c r="I104" s="28">
        <f>'Day 2'!D49</f>
        <v>42</v>
      </c>
      <c r="J104" s="56">
        <f>'Day 2'!E49</f>
        <v>0</v>
      </c>
      <c r="K104" s="56">
        <f>'Day 2'!F49</f>
        <v>0</v>
      </c>
      <c r="L104" s="4">
        <f>'Day 2'!G49</f>
        <v>0</v>
      </c>
      <c r="M104" s="4">
        <f>'Day 2'!H49</f>
        <v>0</v>
      </c>
      <c r="N104" s="57">
        <f>'Day 2'!I49</f>
        <v>0</v>
      </c>
      <c r="O104" s="58" t="e">
        <f>'Day 2'!J49</f>
        <v>#VALUE!</v>
      </c>
      <c r="P104" s="59">
        <f>'Day 2'!K49</f>
        <v>0</v>
      </c>
      <c r="Q104">
        <f t="shared" si="4"/>
        <v>0</v>
      </c>
    </row>
    <row r="105" spans="1:17">
      <c r="A105" s="63" t="s">
        <v>126</v>
      </c>
      <c r="B105" s="60">
        <f t="shared" si="3"/>
        <v>0</v>
      </c>
      <c r="C105" s="61">
        <v>0</v>
      </c>
      <c r="D105" s="11">
        <v>0</v>
      </c>
      <c r="E105">
        <v>0</v>
      </c>
      <c r="F105" s="23" t="str">
        <f>'Day 2'!A50</f>
        <v/>
      </c>
      <c r="G105" s="24" t="str">
        <f>'Day 2'!B50</f>
        <v/>
      </c>
      <c r="H105" s="24">
        <f>'Day 2'!C50</f>
        <v>0</v>
      </c>
      <c r="I105" s="25">
        <f>'Day 2'!D50</f>
        <v>43</v>
      </c>
      <c r="J105" s="52">
        <f>'Day 2'!E50</f>
        <v>0</v>
      </c>
      <c r="K105" s="52">
        <f>'Day 2'!F50</f>
        <v>0</v>
      </c>
      <c r="L105" s="3">
        <f>'Day 2'!G50</f>
        <v>0</v>
      </c>
      <c r="M105" s="3">
        <f>'Day 2'!H50</f>
        <v>0</v>
      </c>
      <c r="N105" s="53">
        <f>'Day 2'!I50</f>
        <v>0</v>
      </c>
      <c r="O105" s="54" t="e">
        <f>'Day 2'!J50</f>
        <v>#VALUE!</v>
      </c>
      <c r="P105" s="55">
        <f>'Day 2'!K50</f>
        <v>0</v>
      </c>
      <c r="Q105">
        <f t="shared" si="4"/>
        <v>0</v>
      </c>
    </row>
    <row r="106" spans="1:17">
      <c r="A106" s="63" t="s">
        <v>126</v>
      </c>
      <c r="B106" s="60">
        <f t="shared" si="3"/>
        <v>0</v>
      </c>
      <c r="C106" s="61">
        <v>0</v>
      </c>
      <c r="D106" s="11">
        <v>0</v>
      </c>
      <c r="E106">
        <v>0</v>
      </c>
      <c r="F106" s="26" t="str">
        <f>'Day 2'!A51</f>
        <v/>
      </c>
      <c r="G106" s="27" t="str">
        <f>'Day 2'!B51</f>
        <v/>
      </c>
      <c r="H106" s="27">
        <f>'Day 2'!C51</f>
        <v>0</v>
      </c>
      <c r="I106" s="28">
        <f>'Day 2'!D51</f>
        <v>44</v>
      </c>
      <c r="J106" s="56">
        <f>'Day 2'!E51</f>
        <v>0</v>
      </c>
      <c r="K106" s="56">
        <f>'Day 2'!F51</f>
        <v>0</v>
      </c>
      <c r="L106" s="4">
        <f>'Day 2'!G51</f>
        <v>0</v>
      </c>
      <c r="M106" s="4">
        <f>'Day 2'!H51</f>
        <v>0</v>
      </c>
      <c r="N106" s="57">
        <f>'Day 2'!I51</f>
        <v>0</v>
      </c>
      <c r="O106" s="58" t="e">
        <f>'Day 2'!J51</f>
        <v>#VALUE!</v>
      </c>
      <c r="P106" s="59">
        <f>'Day 2'!K51</f>
        <v>0</v>
      </c>
      <c r="Q106">
        <f t="shared" si="4"/>
        <v>0</v>
      </c>
    </row>
    <row r="107" spans="1:17">
      <c r="A107" s="63" t="s">
        <v>126</v>
      </c>
      <c r="B107" s="60">
        <f t="shared" si="3"/>
        <v>0</v>
      </c>
      <c r="C107" s="61">
        <v>0</v>
      </c>
      <c r="D107" s="11">
        <v>0</v>
      </c>
      <c r="E107">
        <v>0</v>
      </c>
      <c r="F107" s="23" t="str">
        <f>'Day 2'!A52</f>
        <v/>
      </c>
      <c r="G107" s="24" t="str">
        <f>'Day 2'!B52</f>
        <v/>
      </c>
      <c r="H107" s="24">
        <f>'Day 2'!C52</f>
        <v>0</v>
      </c>
      <c r="I107" s="25">
        <f>'Day 2'!D52</f>
        <v>45</v>
      </c>
      <c r="J107" s="52">
        <f>'Day 2'!E52</f>
        <v>0</v>
      </c>
      <c r="K107" s="52">
        <f>'Day 2'!F52</f>
        <v>0</v>
      </c>
      <c r="L107" s="3">
        <f>'Day 2'!G52</f>
        <v>0</v>
      </c>
      <c r="M107" s="3">
        <f>'Day 2'!H52</f>
        <v>0</v>
      </c>
      <c r="N107" s="53">
        <f>'Day 2'!I52</f>
        <v>0</v>
      </c>
      <c r="O107" s="54" t="e">
        <f>'Day 2'!J52</f>
        <v>#VALUE!</v>
      </c>
      <c r="P107" s="55">
        <f>'Day 2'!K52</f>
        <v>0</v>
      </c>
      <c r="Q107">
        <f t="shared" si="4"/>
        <v>0</v>
      </c>
    </row>
    <row r="108" spans="1:17">
      <c r="A108" s="63" t="s">
        <v>126</v>
      </c>
      <c r="B108" s="60">
        <f t="shared" si="3"/>
        <v>0</v>
      </c>
      <c r="C108" s="61">
        <v>0</v>
      </c>
      <c r="D108" s="11">
        <v>0</v>
      </c>
      <c r="E108">
        <v>0</v>
      </c>
      <c r="F108" s="26" t="str">
        <f>'Day 2'!A53</f>
        <v/>
      </c>
      <c r="G108" s="27" t="str">
        <f>'Day 2'!B53</f>
        <v/>
      </c>
      <c r="H108" s="27">
        <f>'Day 2'!C53</f>
        <v>0</v>
      </c>
      <c r="I108" s="28">
        <f>'Day 2'!D53</f>
        <v>46</v>
      </c>
      <c r="J108" s="56">
        <f>'Day 2'!E53</f>
        <v>0</v>
      </c>
      <c r="K108" s="56">
        <f>'Day 2'!F53</f>
        <v>0</v>
      </c>
      <c r="L108" s="4">
        <f>'Day 2'!G53</f>
        <v>0</v>
      </c>
      <c r="M108" s="4">
        <f>'Day 2'!H53</f>
        <v>0</v>
      </c>
      <c r="N108" s="57">
        <f>'Day 2'!I53</f>
        <v>0</v>
      </c>
      <c r="O108" s="58" t="e">
        <f>'Day 2'!J53</f>
        <v>#VALUE!</v>
      </c>
      <c r="P108" s="59">
        <f>'Day 2'!K53</f>
        <v>0</v>
      </c>
      <c r="Q108">
        <f t="shared" si="4"/>
        <v>0</v>
      </c>
    </row>
    <row r="109" spans="1:17">
      <c r="A109" s="63" t="s">
        <v>126</v>
      </c>
      <c r="B109" s="60">
        <f t="shared" si="3"/>
        <v>0</v>
      </c>
      <c r="C109" s="61">
        <v>0</v>
      </c>
      <c r="D109" s="11">
        <v>0</v>
      </c>
      <c r="E109">
        <v>0</v>
      </c>
      <c r="F109" s="23" t="str">
        <f>'Day 2'!A54</f>
        <v/>
      </c>
      <c r="G109" s="24" t="str">
        <f>'Day 2'!B54</f>
        <v/>
      </c>
      <c r="H109" s="24">
        <f>'Day 2'!C54</f>
        <v>0</v>
      </c>
      <c r="I109" s="25">
        <f>'Day 2'!D54</f>
        <v>47</v>
      </c>
      <c r="J109" s="52">
        <f>'Day 2'!E54</f>
        <v>0</v>
      </c>
      <c r="K109" s="52">
        <f>'Day 2'!F54</f>
        <v>0</v>
      </c>
      <c r="L109" s="3">
        <f>'Day 2'!G54</f>
        <v>0</v>
      </c>
      <c r="M109" s="3">
        <f>'Day 2'!H54</f>
        <v>0</v>
      </c>
      <c r="N109" s="53">
        <f>'Day 2'!I54</f>
        <v>0</v>
      </c>
      <c r="O109" s="54" t="e">
        <f>'Day 2'!J54</f>
        <v>#VALUE!</v>
      </c>
      <c r="P109" s="55">
        <f>'Day 2'!K54</f>
        <v>0</v>
      </c>
      <c r="Q109">
        <f t="shared" si="4"/>
        <v>0</v>
      </c>
    </row>
    <row r="110" spans="1:17">
      <c r="A110" s="63" t="s">
        <v>126</v>
      </c>
      <c r="B110" s="60">
        <f t="shared" si="3"/>
        <v>0</v>
      </c>
      <c r="C110" s="61">
        <v>0</v>
      </c>
      <c r="D110" s="11">
        <v>0</v>
      </c>
      <c r="E110">
        <v>0</v>
      </c>
      <c r="F110" s="26" t="str">
        <f>'Day 2'!A55</f>
        <v/>
      </c>
      <c r="G110" s="27" t="str">
        <f>'Day 2'!B55</f>
        <v/>
      </c>
      <c r="H110" s="27">
        <f>'Day 2'!C55</f>
        <v>0</v>
      </c>
      <c r="I110" s="28">
        <f>'Day 2'!D55</f>
        <v>48</v>
      </c>
      <c r="J110" s="56">
        <f>'Day 2'!E55</f>
        <v>0</v>
      </c>
      <c r="K110" s="56">
        <f>'Day 2'!F55</f>
        <v>0</v>
      </c>
      <c r="L110" s="4">
        <f>'Day 2'!G55</f>
        <v>0</v>
      </c>
      <c r="M110" s="4">
        <f>'Day 2'!H55</f>
        <v>0</v>
      </c>
      <c r="N110" s="57">
        <f>'Day 2'!I55</f>
        <v>0</v>
      </c>
      <c r="O110" s="58" t="e">
        <f>'Day 2'!J55</f>
        <v>#VALUE!</v>
      </c>
      <c r="P110" s="59">
        <f>'Day 2'!K55</f>
        <v>0</v>
      </c>
      <c r="Q110">
        <f t="shared" si="4"/>
        <v>0</v>
      </c>
    </row>
    <row r="111" spans="1:17">
      <c r="A111" s="63" t="s">
        <v>126</v>
      </c>
      <c r="B111" s="60">
        <f t="shared" si="3"/>
        <v>0</v>
      </c>
      <c r="C111" s="61">
        <v>0</v>
      </c>
      <c r="D111" s="11">
        <v>0</v>
      </c>
      <c r="E111">
        <v>0</v>
      </c>
      <c r="F111" s="23" t="str">
        <f>'Day 2'!A56</f>
        <v/>
      </c>
      <c r="G111" s="24" t="str">
        <f>'Day 2'!B56</f>
        <v/>
      </c>
      <c r="H111" s="24">
        <f>'Day 2'!C56</f>
        <v>0</v>
      </c>
      <c r="I111" s="25">
        <f>'Day 2'!D56</f>
        <v>49</v>
      </c>
      <c r="J111" s="52">
        <f>'Day 2'!E56</f>
        <v>0</v>
      </c>
      <c r="K111" s="52">
        <f>'Day 2'!F56</f>
        <v>0</v>
      </c>
      <c r="L111" s="3">
        <f>'Day 2'!G56</f>
        <v>0</v>
      </c>
      <c r="M111" s="3">
        <f>'Day 2'!H56</f>
        <v>0</v>
      </c>
      <c r="N111" s="53">
        <f>'Day 2'!I56</f>
        <v>0</v>
      </c>
      <c r="O111" s="54" t="e">
        <f>'Day 2'!J56</f>
        <v>#VALUE!</v>
      </c>
      <c r="P111" s="55">
        <f>'Day 2'!K56</f>
        <v>0</v>
      </c>
      <c r="Q111">
        <f t="shared" si="4"/>
        <v>0</v>
      </c>
    </row>
    <row r="112" spans="1:17">
      <c r="A112" s="63" t="s">
        <v>126</v>
      </c>
      <c r="B112" s="60">
        <f t="shared" si="3"/>
        <v>0</v>
      </c>
      <c r="C112" s="61">
        <v>0</v>
      </c>
      <c r="D112" s="11">
        <v>0</v>
      </c>
      <c r="E112">
        <v>0</v>
      </c>
      <c r="F112" s="26" t="str">
        <f>'Day 2'!A57</f>
        <v/>
      </c>
      <c r="G112" s="27" t="str">
        <f>'Day 2'!B57</f>
        <v/>
      </c>
      <c r="H112" s="27">
        <f>'Day 2'!C57</f>
        <v>0</v>
      </c>
      <c r="I112" s="28">
        <f>'Day 2'!D57</f>
        <v>50</v>
      </c>
      <c r="J112" s="56">
        <f>'Day 2'!E57</f>
        <v>0</v>
      </c>
      <c r="K112" s="56">
        <f>'Day 2'!F57</f>
        <v>0</v>
      </c>
      <c r="L112" s="4">
        <f>'Day 2'!G57</f>
        <v>0</v>
      </c>
      <c r="M112" s="4">
        <f>'Day 2'!H57</f>
        <v>0</v>
      </c>
      <c r="N112" s="57">
        <f>'Day 2'!I57</f>
        <v>0</v>
      </c>
      <c r="O112" s="58" t="e">
        <f>'Day 2'!J57</f>
        <v>#VALUE!</v>
      </c>
      <c r="P112" s="59">
        <f>'Day 2'!K57</f>
        <v>0</v>
      </c>
      <c r="Q112">
        <f t="shared" si="4"/>
        <v>0</v>
      </c>
    </row>
    <row r="113" spans="1:17">
      <c r="A113" s="63" t="s">
        <v>126</v>
      </c>
      <c r="B113" s="60">
        <f t="shared" si="3"/>
        <v>0</v>
      </c>
      <c r="C113" s="61">
        <v>0</v>
      </c>
      <c r="D113" s="11">
        <v>0</v>
      </c>
      <c r="E113">
        <v>0</v>
      </c>
      <c r="F113" s="23" t="str">
        <f>'Day 2'!A58</f>
        <v/>
      </c>
      <c r="G113" s="24" t="str">
        <f>'Day 2'!B58</f>
        <v/>
      </c>
      <c r="H113" s="24">
        <f>'Day 2'!C58</f>
        <v>0</v>
      </c>
      <c r="I113" s="25">
        <f>'Day 2'!D58</f>
        <v>51</v>
      </c>
      <c r="J113" s="52">
        <f>'Day 2'!E58</f>
        <v>0</v>
      </c>
      <c r="K113" s="52">
        <f>'Day 2'!F58</f>
        <v>0</v>
      </c>
      <c r="L113" s="3">
        <f>'Day 2'!G58</f>
        <v>0</v>
      </c>
      <c r="M113" s="3">
        <f>'Day 2'!H58</f>
        <v>0</v>
      </c>
      <c r="N113" s="53">
        <f>'Day 2'!I58</f>
        <v>0</v>
      </c>
      <c r="O113" s="54" t="e">
        <f>'Day 2'!J58</f>
        <v>#VALUE!</v>
      </c>
      <c r="P113" s="55">
        <f>'Day 2'!K58</f>
        <v>0</v>
      </c>
      <c r="Q113">
        <f t="shared" si="4"/>
        <v>0</v>
      </c>
    </row>
    <row r="114" spans="1:17">
      <c r="A114" s="63" t="s">
        <v>126</v>
      </c>
      <c r="B114" s="60">
        <f t="shared" si="3"/>
        <v>0</v>
      </c>
      <c r="C114" s="61">
        <v>0</v>
      </c>
      <c r="D114" s="11">
        <v>0</v>
      </c>
      <c r="E114">
        <v>0</v>
      </c>
      <c r="F114" s="26" t="str">
        <f>'Day 2'!A59</f>
        <v/>
      </c>
      <c r="G114" s="27" t="str">
        <f>'Day 2'!B59</f>
        <v/>
      </c>
      <c r="H114" s="27">
        <f>'Day 2'!C59</f>
        <v>0</v>
      </c>
      <c r="I114" s="28">
        <f>'Day 2'!D59</f>
        <v>52</v>
      </c>
      <c r="J114" s="56">
        <f>'Day 2'!E59</f>
        <v>0</v>
      </c>
      <c r="K114" s="56">
        <f>'Day 2'!F59</f>
        <v>0</v>
      </c>
      <c r="L114" s="4">
        <f>'Day 2'!G59</f>
        <v>0</v>
      </c>
      <c r="M114" s="4">
        <f>'Day 2'!H59</f>
        <v>0</v>
      </c>
      <c r="N114" s="57">
        <f>'Day 2'!I59</f>
        <v>0</v>
      </c>
      <c r="O114" s="58" t="e">
        <f>'Day 2'!J59</f>
        <v>#VALUE!</v>
      </c>
      <c r="P114" s="59">
        <f>'Day 2'!K59</f>
        <v>0</v>
      </c>
      <c r="Q114">
        <f t="shared" si="4"/>
        <v>0</v>
      </c>
    </row>
    <row r="115" spans="1:17">
      <c r="A115" s="63" t="s">
        <v>126</v>
      </c>
      <c r="B115" s="60">
        <f t="shared" si="3"/>
        <v>0</v>
      </c>
      <c r="C115" s="61">
        <v>0</v>
      </c>
      <c r="D115" s="11">
        <v>0</v>
      </c>
      <c r="E115">
        <v>0</v>
      </c>
      <c r="F115" s="23" t="str">
        <f>'Day 2'!A60</f>
        <v/>
      </c>
      <c r="G115" s="24" t="str">
        <f>'Day 2'!B60</f>
        <v/>
      </c>
      <c r="H115" s="24">
        <f>'Day 2'!C60</f>
        <v>0</v>
      </c>
      <c r="I115" s="25">
        <f>'Day 2'!D60</f>
        <v>53</v>
      </c>
      <c r="J115" s="52">
        <f>'Day 2'!E60</f>
        <v>0</v>
      </c>
      <c r="K115" s="52">
        <f>'Day 2'!F60</f>
        <v>0</v>
      </c>
      <c r="L115" s="3">
        <f>'Day 2'!G60</f>
        <v>0</v>
      </c>
      <c r="M115" s="3">
        <f>'Day 2'!H60</f>
        <v>0</v>
      </c>
      <c r="N115" s="53">
        <f>'Day 2'!I60</f>
        <v>0</v>
      </c>
      <c r="O115" s="54" t="e">
        <f>'Day 2'!J60</f>
        <v>#VALUE!</v>
      </c>
      <c r="P115" s="55">
        <f>'Day 2'!K60</f>
        <v>0</v>
      </c>
      <c r="Q115">
        <f t="shared" si="4"/>
        <v>0</v>
      </c>
    </row>
    <row r="116" spans="1:17">
      <c r="A116" s="63" t="s">
        <v>126</v>
      </c>
      <c r="B116" s="60">
        <f t="shared" si="3"/>
        <v>0</v>
      </c>
      <c r="C116" s="61">
        <v>0</v>
      </c>
      <c r="D116" s="11">
        <v>0</v>
      </c>
      <c r="E116">
        <v>0</v>
      </c>
      <c r="F116" s="26" t="str">
        <f>'Day 2'!A61</f>
        <v/>
      </c>
      <c r="G116" s="27" t="str">
        <f>'Day 2'!B61</f>
        <v/>
      </c>
      <c r="H116" s="27">
        <f>'Day 2'!C61</f>
        <v>0</v>
      </c>
      <c r="I116" s="28">
        <f>'Day 2'!D61</f>
        <v>54</v>
      </c>
      <c r="J116" s="56">
        <f>'Day 2'!E61</f>
        <v>0</v>
      </c>
      <c r="K116" s="56">
        <f>'Day 2'!F61</f>
        <v>0</v>
      </c>
      <c r="L116" s="4">
        <f>'Day 2'!G61</f>
        <v>0</v>
      </c>
      <c r="M116" s="4">
        <f>'Day 2'!H61</f>
        <v>0</v>
      </c>
      <c r="N116" s="57">
        <f>'Day 2'!I61</f>
        <v>0</v>
      </c>
      <c r="O116" s="58" t="e">
        <f>'Day 2'!J61</f>
        <v>#VALUE!</v>
      </c>
      <c r="P116" s="59">
        <f>'Day 2'!K61</f>
        <v>0</v>
      </c>
      <c r="Q116">
        <f t="shared" si="4"/>
        <v>0</v>
      </c>
    </row>
    <row r="117" spans="1:17">
      <c r="A117" s="63" t="s">
        <v>126</v>
      </c>
      <c r="B117" s="60">
        <f t="shared" si="3"/>
        <v>0</v>
      </c>
      <c r="C117" s="61">
        <v>0</v>
      </c>
      <c r="D117" s="11">
        <v>0</v>
      </c>
      <c r="E117">
        <v>0</v>
      </c>
      <c r="F117" s="23" t="str">
        <f>'Day 2'!A62</f>
        <v/>
      </c>
      <c r="G117" s="24" t="str">
        <f>'Day 2'!B62</f>
        <v/>
      </c>
      <c r="H117" s="24">
        <f>'Day 2'!C62</f>
        <v>0</v>
      </c>
      <c r="I117" s="25">
        <f>'Day 2'!D62</f>
        <v>55</v>
      </c>
      <c r="J117" s="52">
        <f>'Day 2'!E62</f>
        <v>0</v>
      </c>
      <c r="K117" s="52">
        <f>'Day 2'!F62</f>
        <v>0</v>
      </c>
      <c r="L117" s="3">
        <f>'Day 2'!G62</f>
        <v>0</v>
      </c>
      <c r="M117" s="3">
        <f>'Day 2'!H62</f>
        <v>0</v>
      </c>
      <c r="N117" s="53">
        <f>'Day 2'!I62</f>
        <v>0</v>
      </c>
      <c r="O117" s="54" t="e">
        <f>'Day 2'!J62</f>
        <v>#VALUE!</v>
      </c>
      <c r="P117" s="55">
        <f>'Day 2'!K62</f>
        <v>0</v>
      </c>
      <c r="Q117">
        <f t="shared" si="4"/>
        <v>0</v>
      </c>
    </row>
    <row r="118" spans="1:17">
      <c r="A118" s="63" t="s">
        <v>126</v>
      </c>
      <c r="B118" s="60">
        <f t="shared" si="3"/>
        <v>0</v>
      </c>
      <c r="C118" s="61">
        <v>0</v>
      </c>
      <c r="D118" s="11">
        <v>0</v>
      </c>
      <c r="E118">
        <v>0</v>
      </c>
      <c r="F118" s="26" t="str">
        <f>'Day 2'!A63</f>
        <v/>
      </c>
      <c r="G118" s="27" t="str">
        <f>'Day 2'!B63</f>
        <v/>
      </c>
      <c r="H118" s="27">
        <f>'Day 2'!C63</f>
        <v>0</v>
      </c>
      <c r="I118" s="28">
        <f>'Day 2'!D63</f>
        <v>56</v>
      </c>
      <c r="J118" s="56">
        <f>'Day 2'!E63</f>
        <v>0</v>
      </c>
      <c r="K118" s="56">
        <f>'Day 2'!F63</f>
        <v>0</v>
      </c>
      <c r="L118" s="4">
        <f>'Day 2'!G63</f>
        <v>0</v>
      </c>
      <c r="M118" s="4">
        <f>'Day 2'!H63</f>
        <v>0</v>
      </c>
      <c r="N118" s="57">
        <f>'Day 2'!I63</f>
        <v>0</v>
      </c>
      <c r="O118" s="58" t="e">
        <f>'Day 2'!J63</f>
        <v>#VALUE!</v>
      </c>
      <c r="P118" s="59">
        <f>'Day 2'!K63</f>
        <v>0</v>
      </c>
      <c r="Q118">
        <f t="shared" si="4"/>
        <v>0</v>
      </c>
    </row>
    <row r="119" spans="1:17">
      <c r="A119" s="63" t="s">
        <v>126</v>
      </c>
      <c r="B119" s="60">
        <f t="shared" si="3"/>
        <v>0</v>
      </c>
      <c r="C119" s="61">
        <v>0</v>
      </c>
      <c r="D119" s="11">
        <v>0</v>
      </c>
      <c r="E119">
        <v>0</v>
      </c>
      <c r="F119" s="23" t="str">
        <f>'Day 2'!A64</f>
        <v/>
      </c>
      <c r="G119" s="24" t="str">
        <f>'Day 2'!B64</f>
        <v/>
      </c>
      <c r="H119" s="24">
        <f>'Day 2'!C64</f>
        <v>0</v>
      </c>
      <c r="I119" s="25">
        <f>'Day 2'!D64</f>
        <v>57</v>
      </c>
      <c r="J119" s="52">
        <f>'Day 2'!E64</f>
        <v>0</v>
      </c>
      <c r="K119" s="52">
        <f>'Day 2'!F64</f>
        <v>0</v>
      </c>
      <c r="L119" s="3">
        <f>'Day 2'!G64</f>
        <v>0</v>
      </c>
      <c r="M119" s="3">
        <f>'Day 2'!H64</f>
        <v>0</v>
      </c>
      <c r="N119" s="53">
        <f>'Day 2'!I64</f>
        <v>0</v>
      </c>
      <c r="O119" s="54" t="e">
        <f>'Day 2'!J64</f>
        <v>#VALUE!</v>
      </c>
      <c r="P119" s="55">
        <f>'Day 2'!K64</f>
        <v>0</v>
      </c>
      <c r="Q119">
        <f t="shared" si="4"/>
        <v>0</v>
      </c>
    </row>
    <row r="120" spans="1:17">
      <c r="A120" s="63" t="s">
        <v>126</v>
      </c>
      <c r="B120" s="60">
        <f t="shared" si="3"/>
        <v>0</v>
      </c>
      <c r="C120" s="61">
        <v>0</v>
      </c>
      <c r="D120" s="11">
        <v>0</v>
      </c>
      <c r="E120">
        <v>0</v>
      </c>
      <c r="F120" s="26" t="str">
        <f>'Day 2'!A65</f>
        <v/>
      </c>
      <c r="G120" s="27" t="str">
        <f>'Day 2'!B65</f>
        <v/>
      </c>
      <c r="H120" s="27">
        <f>'Day 2'!C65</f>
        <v>0</v>
      </c>
      <c r="I120" s="28">
        <f>'Day 2'!D65</f>
        <v>58</v>
      </c>
      <c r="J120" s="56">
        <f>'Day 2'!E65</f>
        <v>0</v>
      </c>
      <c r="K120" s="56">
        <f>'Day 2'!F65</f>
        <v>0</v>
      </c>
      <c r="L120" s="4">
        <f>'Day 2'!G65</f>
        <v>0</v>
      </c>
      <c r="M120" s="4">
        <f>'Day 2'!H65</f>
        <v>0</v>
      </c>
      <c r="N120" s="57">
        <f>'Day 2'!I65</f>
        <v>0</v>
      </c>
      <c r="O120" s="58" t="e">
        <f>'Day 2'!J65</f>
        <v>#VALUE!</v>
      </c>
      <c r="P120" s="59">
        <f>'Day 2'!K65</f>
        <v>0</v>
      </c>
      <c r="Q120">
        <f t="shared" si="4"/>
        <v>0</v>
      </c>
    </row>
    <row r="121" spans="1:17">
      <c r="A121" s="63" t="s">
        <v>126</v>
      </c>
      <c r="B121" s="60">
        <f t="shared" si="3"/>
        <v>0</v>
      </c>
      <c r="C121" s="61">
        <v>0</v>
      </c>
      <c r="D121" s="11">
        <v>0</v>
      </c>
      <c r="E121">
        <v>0</v>
      </c>
      <c r="F121" s="23" t="str">
        <f>'Day 2'!A66</f>
        <v/>
      </c>
      <c r="G121" s="24" t="str">
        <f>'Day 2'!B66</f>
        <v/>
      </c>
      <c r="H121" s="24">
        <f>'Day 2'!C66</f>
        <v>0</v>
      </c>
      <c r="I121" s="25">
        <f>'Day 2'!D66</f>
        <v>59</v>
      </c>
      <c r="J121" s="52">
        <f>'Day 2'!E66</f>
        <v>0</v>
      </c>
      <c r="K121" s="52">
        <f>'Day 2'!F66</f>
        <v>0</v>
      </c>
      <c r="L121" s="3">
        <f>'Day 2'!G66</f>
        <v>0</v>
      </c>
      <c r="M121" s="3">
        <f>'Day 2'!H66</f>
        <v>0</v>
      </c>
      <c r="N121" s="53">
        <f>'Day 2'!I66</f>
        <v>0</v>
      </c>
      <c r="O121" s="54" t="e">
        <f>'Day 2'!J66</f>
        <v>#VALUE!</v>
      </c>
      <c r="P121" s="55">
        <f>'Day 2'!K66</f>
        <v>0</v>
      </c>
      <c r="Q121">
        <f t="shared" si="4"/>
        <v>0</v>
      </c>
    </row>
    <row r="122" spans="1:17">
      <c r="A122" s="63" t="s">
        <v>126</v>
      </c>
      <c r="B122" s="60">
        <f t="shared" si="3"/>
        <v>0</v>
      </c>
      <c r="C122" s="61">
        <v>0</v>
      </c>
      <c r="D122" s="11">
        <v>0</v>
      </c>
      <c r="E122">
        <v>0</v>
      </c>
      <c r="F122" s="26" t="str">
        <f>'Day 2'!A67</f>
        <v/>
      </c>
      <c r="G122" s="27" t="str">
        <f>'Day 2'!B67</f>
        <v/>
      </c>
      <c r="H122" s="27">
        <f>'Day 2'!C67</f>
        <v>0</v>
      </c>
      <c r="I122" s="28">
        <f>'Day 2'!D67</f>
        <v>60</v>
      </c>
      <c r="J122" s="56">
        <f>'Day 2'!E67</f>
        <v>0</v>
      </c>
      <c r="K122" s="56">
        <f>'Day 2'!F67</f>
        <v>0</v>
      </c>
      <c r="L122" s="4">
        <f>'Day 2'!G67</f>
        <v>0</v>
      </c>
      <c r="M122" s="4">
        <f>'Day 2'!H67</f>
        <v>0</v>
      </c>
      <c r="N122" s="57">
        <f>'Day 2'!I67</f>
        <v>0</v>
      </c>
      <c r="O122" s="58" t="e">
        <f>'Day 2'!J67</f>
        <v>#VALUE!</v>
      </c>
      <c r="P122" s="59">
        <f>'Day 2'!K67</f>
        <v>0</v>
      </c>
      <c r="Q122">
        <f t="shared" si="4"/>
        <v>0</v>
      </c>
    </row>
    <row r="123" spans="1:17">
      <c r="A123" s="65" t="s">
        <v>127</v>
      </c>
      <c r="B123" s="60">
        <f>'Day 3'!$F$5</f>
        <v>0</v>
      </c>
      <c r="C123" s="61">
        <f>'Day 3'!$K$2</f>
        <v>0</v>
      </c>
      <c r="D123" s="11">
        <f>'Day 3'!$K$3</f>
        <v>0</v>
      </c>
      <c r="E123">
        <f>'Day 3'!$K$4</f>
        <v>0</v>
      </c>
      <c r="F123" s="23">
        <f>'Day 3'!A8</f>
        <v>0</v>
      </c>
      <c r="G123" s="24" t="str">
        <f>'Day 3'!B8</f>
        <v/>
      </c>
      <c r="H123" s="24">
        <f>'Day 3'!C8</f>
        <v>0</v>
      </c>
      <c r="I123" s="25">
        <f>'Day 3'!D8</f>
        <v>1</v>
      </c>
      <c r="J123" s="52">
        <f>'Day 3'!E8</f>
        <v>0</v>
      </c>
      <c r="K123" s="52">
        <f>'Day 3'!F8</f>
        <v>0</v>
      </c>
      <c r="L123" s="3">
        <f>'Day 3'!G8</f>
        <v>0</v>
      </c>
      <c r="M123" s="3">
        <f>'Day 3'!H8</f>
        <v>0</v>
      </c>
      <c r="N123" s="53">
        <f>'Day 3'!I8</f>
        <v>0</v>
      </c>
      <c r="O123" s="54" t="e">
        <f>'Day 3'!J8</f>
        <v>#VALUE!</v>
      </c>
      <c r="P123" s="55">
        <f>'Day 3'!K8</f>
        <v>0</v>
      </c>
      <c r="Q123">
        <f t="shared" si="4"/>
        <v>0</v>
      </c>
    </row>
    <row r="124" spans="1:17">
      <c r="A124" s="65" t="s">
        <v>127</v>
      </c>
      <c r="B124" s="60">
        <f>B$123</f>
        <v>0</v>
      </c>
      <c r="C124" s="61">
        <v>0</v>
      </c>
      <c r="D124" s="11">
        <v>0</v>
      </c>
      <c r="E124">
        <v>0</v>
      </c>
      <c r="F124" s="26" t="str">
        <f>'Day 3'!A9</f>
        <v/>
      </c>
      <c r="G124" s="27" t="str">
        <f>'Day 3'!B9</f>
        <v/>
      </c>
      <c r="H124" s="27">
        <f>'Day 3'!C9</f>
        <v>0</v>
      </c>
      <c r="I124" s="28">
        <f>'Day 3'!D9</f>
        <v>2</v>
      </c>
      <c r="J124" s="56">
        <f>'Day 3'!E9</f>
        <v>0</v>
      </c>
      <c r="K124" s="56">
        <f>'Day 3'!F9</f>
        <v>0</v>
      </c>
      <c r="L124" s="4">
        <f>'Day 3'!G9</f>
        <v>0</v>
      </c>
      <c r="M124" s="4">
        <f>'Day 3'!H9</f>
        <v>0</v>
      </c>
      <c r="N124" s="57">
        <f>'Day 3'!I9</f>
        <v>0</v>
      </c>
      <c r="O124" s="58" t="e">
        <f>'Day 3'!J9</f>
        <v>#VALUE!</v>
      </c>
      <c r="P124" s="59">
        <f>'Day 3'!K9</f>
        <v>0</v>
      </c>
      <c r="Q124">
        <f t="shared" si="4"/>
        <v>0</v>
      </c>
    </row>
    <row r="125" spans="1:17">
      <c r="A125" s="65" t="s">
        <v>127</v>
      </c>
      <c r="B125" s="60">
        <f t="shared" ref="B125:B182" si="5">B$123</f>
        <v>0</v>
      </c>
      <c r="C125" s="61">
        <v>0</v>
      </c>
      <c r="D125" s="11">
        <v>0</v>
      </c>
      <c r="E125">
        <v>0</v>
      </c>
      <c r="F125" s="23" t="str">
        <f>'Day 3'!A10</f>
        <v/>
      </c>
      <c r="G125" s="24" t="str">
        <f>'Day 3'!B10</f>
        <v/>
      </c>
      <c r="H125" s="24">
        <f>'Day 3'!C10</f>
        <v>0</v>
      </c>
      <c r="I125" s="25">
        <f>'Day 3'!D10</f>
        <v>3</v>
      </c>
      <c r="J125" s="52">
        <f>'Day 3'!E10</f>
        <v>0</v>
      </c>
      <c r="K125" s="52">
        <f>'Day 3'!F10</f>
        <v>0</v>
      </c>
      <c r="L125" s="3">
        <f>'Day 3'!G10</f>
        <v>0</v>
      </c>
      <c r="M125" s="3">
        <f>'Day 3'!H10</f>
        <v>0</v>
      </c>
      <c r="N125" s="53">
        <f>'Day 3'!I10</f>
        <v>0</v>
      </c>
      <c r="O125" s="54" t="e">
        <f>'Day 3'!J10</f>
        <v>#VALUE!</v>
      </c>
      <c r="P125" s="55">
        <f>'Day 3'!K10</f>
        <v>0</v>
      </c>
      <c r="Q125">
        <f t="shared" si="4"/>
        <v>0</v>
      </c>
    </row>
    <row r="126" spans="1:17">
      <c r="A126" s="65" t="s">
        <v>127</v>
      </c>
      <c r="B126" s="60">
        <f t="shared" si="5"/>
        <v>0</v>
      </c>
      <c r="C126" s="61">
        <v>0</v>
      </c>
      <c r="D126" s="11">
        <v>0</v>
      </c>
      <c r="E126">
        <v>0</v>
      </c>
      <c r="F126" s="26" t="str">
        <f>'Day 3'!A11</f>
        <v/>
      </c>
      <c r="G126" s="27" t="str">
        <f>'Day 3'!B11</f>
        <v/>
      </c>
      <c r="H126" s="27">
        <f>'Day 3'!C11</f>
        <v>0</v>
      </c>
      <c r="I126" s="28">
        <f>'Day 3'!D11</f>
        <v>4</v>
      </c>
      <c r="J126" s="56">
        <f>'Day 3'!E11</f>
        <v>0</v>
      </c>
      <c r="K126" s="56">
        <f>'Day 3'!F11</f>
        <v>0</v>
      </c>
      <c r="L126" s="4">
        <f>'Day 3'!G11</f>
        <v>0</v>
      </c>
      <c r="M126" s="4">
        <f>'Day 3'!H11</f>
        <v>0</v>
      </c>
      <c r="N126" s="57">
        <f>'Day 3'!I11</f>
        <v>0</v>
      </c>
      <c r="O126" s="58" t="e">
        <f>'Day 3'!J11</f>
        <v>#VALUE!</v>
      </c>
      <c r="P126" s="59">
        <f>'Day 3'!K11</f>
        <v>0</v>
      </c>
      <c r="Q126">
        <f t="shared" si="4"/>
        <v>0</v>
      </c>
    </row>
    <row r="127" spans="1:17">
      <c r="A127" s="65" t="s">
        <v>127</v>
      </c>
      <c r="B127" s="60">
        <f t="shared" si="5"/>
        <v>0</v>
      </c>
      <c r="C127" s="61">
        <v>0</v>
      </c>
      <c r="D127" s="11">
        <v>0</v>
      </c>
      <c r="E127">
        <v>0</v>
      </c>
      <c r="F127" s="23" t="str">
        <f>'Day 3'!A12</f>
        <v/>
      </c>
      <c r="G127" s="24" t="str">
        <f>'Day 3'!B12</f>
        <v/>
      </c>
      <c r="H127" s="24">
        <f>'Day 3'!C12</f>
        <v>0</v>
      </c>
      <c r="I127" s="25">
        <f>'Day 3'!D12</f>
        <v>5</v>
      </c>
      <c r="J127" s="52">
        <f>'Day 3'!E12</f>
        <v>0</v>
      </c>
      <c r="K127" s="52">
        <f>'Day 3'!F12</f>
        <v>0</v>
      </c>
      <c r="L127" s="3">
        <f>'Day 3'!G12</f>
        <v>0</v>
      </c>
      <c r="M127" s="3">
        <f>'Day 3'!H12</f>
        <v>0</v>
      </c>
      <c r="N127" s="53">
        <f>'Day 3'!I12</f>
        <v>0</v>
      </c>
      <c r="O127" s="54" t="e">
        <f>'Day 3'!J12</f>
        <v>#VALUE!</v>
      </c>
      <c r="P127" s="55">
        <f>'Day 3'!K12</f>
        <v>0</v>
      </c>
      <c r="Q127">
        <f t="shared" si="4"/>
        <v>0</v>
      </c>
    </row>
    <row r="128" spans="1:17">
      <c r="A128" s="65" t="s">
        <v>127</v>
      </c>
      <c r="B128" s="60">
        <f t="shared" si="5"/>
        <v>0</v>
      </c>
      <c r="C128" s="61">
        <v>0</v>
      </c>
      <c r="D128" s="11">
        <v>0</v>
      </c>
      <c r="E128">
        <v>0</v>
      </c>
      <c r="F128" s="26" t="str">
        <f>'Day 3'!A13</f>
        <v/>
      </c>
      <c r="G128" s="27" t="str">
        <f>'Day 3'!B13</f>
        <v/>
      </c>
      <c r="H128" s="27">
        <f>'Day 3'!C13</f>
        <v>0</v>
      </c>
      <c r="I128" s="28">
        <f>'Day 3'!D13</f>
        <v>6</v>
      </c>
      <c r="J128" s="56">
        <f>'Day 3'!E13</f>
        <v>0</v>
      </c>
      <c r="K128" s="56">
        <f>'Day 3'!F13</f>
        <v>0</v>
      </c>
      <c r="L128" s="4">
        <f>'Day 3'!G13</f>
        <v>0</v>
      </c>
      <c r="M128" s="4">
        <f>'Day 3'!H13</f>
        <v>0</v>
      </c>
      <c r="N128" s="57">
        <f>'Day 3'!I13</f>
        <v>0</v>
      </c>
      <c r="O128" s="58" t="e">
        <f>'Day 3'!J13</f>
        <v>#VALUE!</v>
      </c>
      <c r="P128" s="59">
        <f>'Day 3'!K13</f>
        <v>0</v>
      </c>
      <c r="Q128">
        <f t="shared" si="4"/>
        <v>0</v>
      </c>
    </row>
    <row r="129" spans="1:17">
      <c r="A129" s="65" t="s">
        <v>127</v>
      </c>
      <c r="B129" s="60">
        <f t="shared" si="5"/>
        <v>0</v>
      </c>
      <c r="C129" s="61">
        <v>0</v>
      </c>
      <c r="D129" s="11">
        <v>0</v>
      </c>
      <c r="E129">
        <v>0</v>
      </c>
      <c r="F129" s="23" t="str">
        <f>'Day 3'!A14</f>
        <v/>
      </c>
      <c r="G129" s="24" t="str">
        <f>'Day 3'!B14</f>
        <v/>
      </c>
      <c r="H129" s="24">
        <f>'Day 3'!C14</f>
        <v>0</v>
      </c>
      <c r="I129" s="25">
        <f>'Day 3'!D14</f>
        <v>7</v>
      </c>
      <c r="J129" s="52">
        <f>'Day 3'!E14</f>
        <v>0</v>
      </c>
      <c r="K129" s="52">
        <f>'Day 3'!F14</f>
        <v>0</v>
      </c>
      <c r="L129" s="3">
        <f>'Day 3'!G14</f>
        <v>0</v>
      </c>
      <c r="M129" s="3">
        <f>'Day 3'!H14</f>
        <v>0</v>
      </c>
      <c r="N129" s="53">
        <f>'Day 3'!I14</f>
        <v>0</v>
      </c>
      <c r="O129" s="54" t="e">
        <f>'Day 3'!J14</f>
        <v>#VALUE!</v>
      </c>
      <c r="P129" s="55">
        <f>'Day 3'!K14</f>
        <v>0</v>
      </c>
      <c r="Q129">
        <f t="shared" si="4"/>
        <v>0</v>
      </c>
    </row>
    <row r="130" spans="1:17">
      <c r="A130" s="65" t="s">
        <v>127</v>
      </c>
      <c r="B130" s="60">
        <f t="shared" si="5"/>
        <v>0</v>
      </c>
      <c r="C130" s="61">
        <v>0</v>
      </c>
      <c r="D130" s="11">
        <v>0</v>
      </c>
      <c r="E130">
        <v>0</v>
      </c>
      <c r="F130" s="26" t="str">
        <f>'Day 3'!A15</f>
        <v/>
      </c>
      <c r="G130" s="27" t="str">
        <f>'Day 3'!B15</f>
        <v/>
      </c>
      <c r="H130" s="27">
        <f>'Day 3'!C15</f>
        <v>0</v>
      </c>
      <c r="I130" s="28">
        <f>'Day 3'!D15</f>
        <v>8</v>
      </c>
      <c r="J130" s="56">
        <f>'Day 3'!E15</f>
        <v>0</v>
      </c>
      <c r="K130" s="56">
        <f>'Day 3'!F15</f>
        <v>0</v>
      </c>
      <c r="L130" s="4">
        <f>'Day 3'!G15</f>
        <v>0</v>
      </c>
      <c r="M130" s="4">
        <f>'Day 3'!H15</f>
        <v>0</v>
      </c>
      <c r="N130" s="57">
        <f>'Day 3'!I15</f>
        <v>0</v>
      </c>
      <c r="O130" s="58" t="e">
        <f>'Day 3'!J15</f>
        <v>#VALUE!</v>
      </c>
      <c r="P130" s="59">
        <f>'Day 3'!K15</f>
        <v>0</v>
      </c>
      <c r="Q130">
        <f t="shared" si="4"/>
        <v>0</v>
      </c>
    </row>
    <row r="131" spans="1:17">
      <c r="A131" s="65" t="s">
        <v>127</v>
      </c>
      <c r="B131" s="60">
        <f t="shared" si="5"/>
        <v>0</v>
      </c>
      <c r="C131" s="61">
        <v>0</v>
      </c>
      <c r="D131" s="11">
        <v>0</v>
      </c>
      <c r="E131">
        <v>0</v>
      </c>
      <c r="F131" s="23" t="str">
        <f>'Day 3'!A16</f>
        <v/>
      </c>
      <c r="G131" s="24" t="str">
        <f>'Day 3'!B16</f>
        <v/>
      </c>
      <c r="H131" s="24">
        <f>'Day 3'!C16</f>
        <v>0</v>
      </c>
      <c r="I131" s="25">
        <f>'Day 3'!D16</f>
        <v>9</v>
      </c>
      <c r="J131" s="52">
        <f>'Day 3'!E16</f>
        <v>0</v>
      </c>
      <c r="K131" s="52">
        <f>'Day 3'!F16</f>
        <v>0</v>
      </c>
      <c r="L131" s="3">
        <f>'Day 3'!G16</f>
        <v>0</v>
      </c>
      <c r="M131" s="3">
        <f>'Day 3'!H16</f>
        <v>0</v>
      </c>
      <c r="N131" s="53">
        <f>'Day 3'!I16</f>
        <v>0</v>
      </c>
      <c r="O131" s="54" t="e">
        <f>'Day 3'!J16</f>
        <v>#VALUE!</v>
      </c>
      <c r="P131" s="55">
        <f>'Day 3'!K16</f>
        <v>0</v>
      </c>
      <c r="Q131">
        <f t="shared" si="4"/>
        <v>0</v>
      </c>
    </row>
    <row r="132" spans="1:17">
      <c r="A132" s="65" t="s">
        <v>127</v>
      </c>
      <c r="B132" s="60">
        <f t="shared" si="5"/>
        <v>0</v>
      </c>
      <c r="C132" s="61">
        <v>0</v>
      </c>
      <c r="D132" s="11">
        <v>0</v>
      </c>
      <c r="E132">
        <v>0</v>
      </c>
      <c r="F132" s="26" t="str">
        <f>'Day 3'!A17</f>
        <v/>
      </c>
      <c r="G132" s="27" t="str">
        <f>'Day 3'!B17</f>
        <v/>
      </c>
      <c r="H132" s="27">
        <f>'Day 3'!C17</f>
        <v>0</v>
      </c>
      <c r="I132" s="28">
        <f>'Day 3'!D17</f>
        <v>10</v>
      </c>
      <c r="J132" s="56">
        <f>'Day 3'!E17</f>
        <v>0</v>
      </c>
      <c r="K132" s="56">
        <f>'Day 3'!F17</f>
        <v>0</v>
      </c>
      <c r="L132" s="4">
        <f>'Day 3'!G17</f>
        <v>0</v>
      </c>
      <c r="M132" s="4">
        <f>'Day 3'!H17</f>
        <v>0</v>
      </c>
      <c r="N132" s="57">
        <f>'Day 3'!I17</f>
        <v>0</v>
      </c>
      <c r="O132" s="58" t="e">
        <f>'Day 3'!J17</f>
        <v>#VALUE!</v>
      </c>
      <c r="P132" s="59">
        <f>'Day 3'!K17</f>
        <v>0</v>
      </c>
      <c r="Q132">
        <f t="shared" si="4"/>
        <v>0</v>
      </c>
    </row>
    <row r="133" spans="1:17">
      <c r="A133" s="65" t="s">
        <v>127</v>
      </c>
      <c r="B133" s="60">
        <f t="shared" si="5"/>
        <v>0</v>
      </c>
      <c r="C133" s="61">
        <v>0</v>
      </c>
      <c r="D133" s="11">
        <v>0</v>
      </c>
      <c r="E133">
        <v>0</v>
      </c>
      <c r="F133" s="23" t="str">
        <f>'Day 3'!A18</f>
        <v/>
      </c>
      <c r="G133" s="24" t="str">
        <f>'Day 3'!B18</f>
        <v/>
      </c>
      <c r="H133" s="24">
        <f>'Day 3'!C18</f>
        <v>0</v>
      </c>
      <c r="I133" s="25">
        <f>'Day 3'!D18</f>
        <v>11</v>
      </c>
      <c r="J133" s="52">
        <f>'Day 3'!E18</f>
        <v>0</v>
      </c>
      <c r="K133" s="52">
        <f>'Day 3'!F18</f>
        <v>0</v>
      </c>
      <c r="L133" s="3">
        <f>'Day 3'!G18</f>
        <v>0</v>
      </c>
      <c r="M133" s="3">
        <f>'Day 3'!H18</f>
        <v>0</v>
      </c>
      <c r="N133" s="53">
        <f>'Day 3'!I18</f>
        <v>0</v>
      </c>
      <c r="O133" s="54" t="e">
        <f>'Day 3'!J18</f>
        <v>#VALUE!</v>
      </c>
      <c r="P133" s="55">
        <f>'Day 3'!K18</f>
        <v>0</v>
      </c>
      <c r="Q133">
        <f t="shared" ref="Q133:Q196" si="6">Q$3</f>
        <v>0</v>
      </c>
    </row>
    <row r="134" spans="1:17">
      <c r="A134" s="65" t="s">
        <v>127</v>
      </c>
      <c r="B134" s="60">
        <f t="shared" si="5"/>
        <v>0</v>
      </c>
      <c r="C134" s="61">
        <v>0</v>
      </c>
      <c r="D134" s="11">
        <v>0</v>
      </c>
      <c r="E134">
        <v>0</v>
      </c>
      <c r="F134" s="26" t="str">
        <f>'Day 3'!A19</f>
        <v/>
      </c>
      <c r="G134" s="27" t="str">
        <f>'Day 3'!B19</f>
        <v/>
      </c>
      <c r="H134" s="27">
        <f>'Day 3'!C19</f>
        <v>0</v>
      </c>
      <c r="I134" s="28">
        <f>'Day 3'!D19</f>
        <v>12</v>
      </c>
      <c r="J134" s="56">
        <f>'Day 3'!E19</f>
        <v>0</v>
      </c>
      <c r="K134" s="56">
        <f>'Day 3'!F19</f>
        <v>0</v>
      </c>
      <c r="L134" s="4">
        <f>'Day 3'!G19</f>
        <v>0</v>
      </c>
      <c r="M134" s="4">
        <f>'Day 3'!H19</f>
        <v>0</v>
      </c>
      <c r="N134" s="57">
        <f>'Day 3'!I19</f>
        <v>0</v>
      </c>
      <c r="O134" s="58" t="e">
        <f>'Day 3'!J19</f>
        <v>#VALUE!</v>
      </c>
      <c r="P134" s="59">
        <f>'Day 3'!K19</f>
        <v>0</v>
      </c>
      <c r="Q134">
        <f t="shared" si="6"/>
        <v>0</v>
      </c>
    </row>
    <row r="135" spans="1:17">
      <c r="A135" s="65" t="s">
        <v>127</v>
      </c>
      <c r="B135" s="60">
        <f t="shared" si="5"/>
        <v>0</v>
      </c>
      <c r="C135" s="61">
        <v>0</v>
      </c>
      <c r="D135" s="11">
        <v>0</v>
      </c>
      <c r="E135">
        <v>0</v>
      </c>
      <c r="F135" s="23" t="str">
        <f>'Day 3'!A20</f>
        <v/>
      </c>
      <c r="G135" s="24" t="str">
        <f>'Day 3'!B20</f>
        <v/>
      </c>
      <c r="H135" s="24">
        <f>'Day 3'!C20</f>
        <v>0</v>
      </c>
      <c r="I135" s="25">
        <f>'Day 3'!D20</f>
        <v>13</v>
      </c>
      <c r="J135" s="52">
        <f>'Day 3'!E20</f>
        <v>0</v>
      </c>
      <c r="K135" s="52">
        <f>'Day 3'!F20</f>
        <v>0</v>
      </c>
      <c r="L135" s="3">
        <f>'Day 3'!G20</f>
        <v>0</v>
      </c>
      <c r="M135" s="3">
        <f>'Day 3'!H20</f>
        <v>0</v>
      </c>
      <c r="N135" s="53">
        <f>'Day 3'!I20</f>
        <v>0</v>
      </c>
      <c r="O135" s="54" t="e">
        <f>'Day 3'!J20</f>
        <v>#VALUE!</v>
      </c>
      <c r="P135" s="55">
        <f>'Day 3'!K20</f>
        <v>0</v>
      </c>
      <c r="Q135">
        <f t="shared" si="6"/>
        <v>0</v>
      </c>
    </row>
    <row r="136" spans="1:17">
      <c r="A136" s="65" t="s">
        <v>127</v>
      </c>
      <c r="B136" s="60">
        <f t="shared" si="5"/>
        <v>0</v>
      </c>
      <c r="C136" s="61">
        <v>0</v>
      </c>
      <c r="D136" s="11">
        <v>0</v>
      </c>
      <c r="E136">
        <v>0</v>
      </c>
      <c r="F136" s="26" t="str">
        <f>'Day 3'!A21</f>
        <v/>
      </c>
      <c r="G136" s="27" t="str">
        <f>'Day 3'!B21</f>
        <v/>
      </c>
      <c r="H136" s="27">
        <f>'Day 3'!C21</f>
        <v>0</v>
      </c>
      <c r="I136" s="28">
        <f>'Day 3'!D21</f>
        <v>14</v>
      </c>
      <c r="J136" s="56">
        <f>'Day 3'!E21</f>
        <v>0</v>
      </c>
      <c r="K136" s="56">
        <f>'Day 3'!F21</f>
        <v>0</v>
      </c>
      <c r="L136" s="4">
        <f>'Day 3'!G21</f>
        <v>0</v>
      </c>
      <c r="M136" s="4">
        <f>'Day 3'!H21</f>
        <v>0</v>
      </c>
      <c r="N136" s="57">
        <f>'Day 3'!I21</f>
        <v>0</v>
      </c>
      <c r="O136" s="58" t="e">
        <f>'Day 3'!J21</f>
        <v>#VALUE!</v>
      </c>
      <c r="P136" s="59">
        <f>'Day 3'!K21</f>
        <v>0</v>
      </c>
      <c r="Q136">
        <f t="shared" si="6"/>
        <v>0</v>
      </c>
    </row>
    <row r="137" spans="1:17">
      <c r="A137" s="65" t="s">
        <v>127</v>
      </c>
      <c r="B137" s="60">
        <f t="shared" si="5"/>
        <v>0</v>
      </c>
      <c r="C137" s="61">
        <v>0</v>
      </c>
      <c r="D137" s="11">
        <v>0</v>
      </c>
      <c r="E137">
        <v>0</v>
      </c>
      <c r="F137" s="23" t="str">
        <f>'Day 3'!A22</f>
        <v/>
      </c>
      <c r="G137" s="24" t="str">
        <f>'Day 3'!B22</f>
        <v/>
      </c>
      <c r="H137" s="24">
        <f>'Day 3'!C22</f>
        <v>0</v>
      </c>
      <c r="I137" s="25">
        <f>'Day 3'!D22</f>
        <v>15</v>
      </c>
      <c r="J137" s="52">
        <f>'Day 3'!E22</f>
        <v>0</v>
      </c>
      <c r="K137" s="52">
        <f>'Day 3'!F22</f>
        <v>0</v>
      </c>
      <c r="L137" s="3">
        <f>'Day 3'!G22</f>
        <v>0</v>
      </c>
      <c r="M137" s="3">
        <f>'Day 3'!H22</f>
        <v>0</v>
      </c>
      <c r="N137" s="53">
        <f>'Day 3'!I22</f>
        <v>0</v>
      </c>
      <c r="O137" s="54" t="e">
        <f>'Day 3'!J22</f>
        <v>#VALUE!</v>
      </c>
      <c r="P137" s="55">
        <f>'Day 3'!K22</f>
        <v>0</v>
      </c>
      <c r="Q137">
        <f t="shared" si="6"/>
        <v>0</v>
      </c>
    </row>
    <row r="138" spans="1:17">
      <c r="A138" s="65" t="s">
        <v>127</v>
      </c>
      <c r="B138" s="60">
        <f t="shared" si="5"/>
        <v>0</v>
      </c>
      <c r="C138" s="61">
        <v>0</v>
      </c>
      <c r="D138" s="11">
        <v>0</v>
      </c>
      <c r="E138">
        <v>0</v>
      </c>
      <c r="F138" s="26" t="str">
        <f>'Day 3'!A23</f>
        <v/>
      </c>
      <c r="G138" s="27" t="str">
        <f>'Day 3'!B23</f>
        <v/>
      </c>
      <c r="H138" s="27">
        <f>'Day 3'!C23</f>
        <v>0</v>
      </c>
      <c r="I138" s="28">
        <f>'Day 3'!D23</f>
        <v>16</v>
      </c>
      <c r="J138" s="56">
        <f>'Day 3'!E23</f>
        <v>0</v>
      </c>
      <c r="K138" s="56">
        <f>'Day 3'!F23</f>
        <v>0</v>
      </c>
      <c r="L138" s="4">
        <f>'Day 3'!G23</f>
        <v>0</v>
      </c>
      <c r="M138" s="4">
        <f>'Day 3'!H23</f>
        <v>0</v>
      </c>
      <c r="N138" s="57">
        <f>'Day 3'!I23</f>
        <v>0</v>
      </c>
      <c r="O138" s="58" t="e">
        <f>'Day 3'!J23</f>
        <v>#VALUE!</v>
      </c>
      <c r="P138" s="59">
        <f>'Day 3'!K23</f>
        <v>0</v>
      </c>
      <c r="Q138">
        <f t="shared" si="6"/>
        <v>0</v>
      </c>
    </row>
    <row r="139" spans="1:17">
      <c r="A139" s="65" t="s">
        <v>127</v>
      </c>
      <c r="B139" s="60">
        <f t="shared" si="5"/>
        <v>0</v>
      </c>
      <c r="C139" s="61">
        <v>0</v>
      </c>
      <c r="D139" s="11">
        <v>0</v>
      </c>
      <c r="E139">
        <v>0</v>
      </c>
      <c r="F139" s="23" t="str">
        <f>'Day 3'!A24</f>
        <v/>
      </c>
      <c r="G139" s="24" t="str">
        <f>'Day 3'!B24</f>
        <v/>
      </c>
      <c r="H139" s="24">
        <f>'Day 3'!C24</f>
        <v>0</v>
      </c>
      <c r="I139" s="25">
        <f>'Day 3'!D24</f>
        <v>17</v>
      </c>
      <c r="J139" s="52">
        <f>'Day 3'!E24</f>
        <v>0</v>
      </c>
      <c r="K139" s="52">
        <f>'Day 3'!F24</f>
        <v>0</v>
      </c>
      <c r="L139" s="3">
        <f>'Day 3'!G24</f>
        <v>0</v>
      </c>
      <c r="M139" s="3">
        <f>'Day 3'!H24</f>
        <v>0</v>
      </c>
      <c r="N139" s="53">
        <f>'Day 3'!I24</f>
        <v>0</v>
      </c>
      <c r="O139" s="54" t="e">
        <f>'Day 3'!J24</f>
        <v>#VALUE!</v>
      </c>
      <c r="P139" s="55">
        <f>'Day 3'!K24</f>
        <v>0</v>
      </c>
      <c r="Q139">
        <f t="shared" si="6"/>
        <v>0</v>
      </c>
    </row>
    <row r="140" spans="1:17">
      <c r="A140" s="65" t="s">
        <v>127</v>
      </c>
      <c r="B140" s="60">
        <f t="shared" si="5"/>
        <v>0</v>
      </c>
      <c r="C140" s="61">
        <v>0</v>
      </c>
      <c r="D140" s="11">
        <v>0</v>
      </c>
      <c r="E140">
        <v>0</v>
      </c>
      <c r="F140" s="26" t="str">
        <f>'Day 3'!A25</f>
        <v/>
      </c>
      <c r="G140" s="27" t="str">
        <f>'Day 3'!B25</f>
        <v/>
      </c>
      <c r="H140" s="27">
        <f>'Day 3'!C25</f>
        <v>0</v>
      </c>
      <c r="I140" s="28">
        <f>'Day 3'!D25</f>
        <v>18</v>
      </c>
      <c r="J140" s="56">
        <f>'Day 3'!E25</f>
        <v>0</v>
      </c>
      <c r="K140" s="56">
        <f>'Day 3'!F25</f>
        <v>0</v>
      </c>
      <c r="L140" s="4">
        <f>'Day 3'!G25</f>
        <v>0</v>
      </c>
      <c r="M140" s="4">
        <f>'Day 3'!H25</f>
        <v>0</v>
      </c>
      <c r="N140" s="57">
        <f>'Day 3'!I25</f>
        <v>0</v>
      </c>
      <c r="O140" s="58" t="e">
        <f>'Day 3'!J25</f>
        <v>#VALUE!</v>
      </c>
      <c r="P140" s="59">
        <f>'Day 3'!K25</f>
        <v>0</v>
      </c>
      <c r="Q140">
        <f t="shared" si="6"/>
        <v>0</v>
      </c>
    </row>
    <row r="141" spans="1:17">
      <c r="A141" s="65" t="s">
        <v>127</v>
      </c>
      <c r="B141" s="60">
        <f t="shared" si="5"/>
        <v>0</v>
      </c>
      <c r="C141" s="61">
        <v>0</v>
      </c>
      <c r="D141" s="11">
        <v>0</v>
      </c>
      <c r="E141">
        <v>0</v>
      </c>
      <c r="F141" s="23" t="str">
        <f>'Day 3'!A26</f>
        <v/>
      </c>
      <c r="G141" s="24" t="str">
        <f>'Day 3'!B26</f>
        <v/>
      </c>
      <c r="H141" s="24">
        <f>'Day 3'!C26</f>
        <v>0</v>
      </c>
      <c r="I141" s="25">
        <f>'Day 3'!D26</f>
        <v>19</v>
      </c>
      <c r="J141" s="52">
        <f>'Day 3'!E26</f>
        <v>0</v>
      </c>
      <c r="K141" s="52">
        <f>'Day 3'!F26</f>
        <v>0</v>
      </c>
      <c r="L141" s="3">
        <f>'Day 3'!G26</f>
        <v>0</v>
      </c>
      <c r="M141" s="3">
        <f>'Day 3'!H26</f>
        <v>0</v>
      </c>
      <c r="N141" s="53">
        <f>'Day 3'!I26</f>
        <v>0</v>
      </c>
      <c r="O141" s="54" t="e">
        <f>'Day 3'!J26</f>
        <v>#VALUE!</v>
      </c>
      <c r="P141" s="55">
        <f>'Day 3'!K26</f>
        <v>0</v>
      </c>
      <c r="Q141">
        <f t="shared" si="6"/>
        <v>0</v>
      </c>
    </row>
    <row r="142" spans="1:17">
      <c r="A142" s="65" t="s">
        <v>127</v>
      </c>
      <c r="B142" s="60">
        <f t="shared" si="5"/>
        <v>0</v>
      </c>
      <c r="C142" s="61">
        <v>0</v>
      </c>
      <c r="D142" s="11">
        <v>0</v>
      </c>
      <c r="E142">
        <v>0</v>
      </c>
      <c r="F142" s="26" t="str">
        <f>'Day 3'!A27</f>
        <v/>
      </c>
      <c r="G142" s="27" t="str">
        <f>'Day 3'!B27</f>
        <v/>
      </c>
      <c r="H142" s="27">
        <f>'Day 3'!C27</f>
        <v>0</v>
      </c>
      <c r="I142" s="28">
        <f>'Day 3'!D27</f>
        <v>20</v>
      </c>
      <c r="J142" s="56">
        <f>'Day 3'!E27</f>
        <v>0</v>
      </c>
      <c r="K142" s="56">
        <f>'Day 3'!F27</f>
        <v>0</v>
      </c>
      <c r="L142" s="4">
        <f>'Day 3'!G27</f>
        <v>0</v>
      </c>
      <c r="M142" s="4">
        <f>'Day 3'!H27</f>
        <v>0</v>
      </c>
      <c r="N142" s="57">
        <f>'Day 3'!I27</f>
        <v>0</v>
      </c>
      <c r="O142" s="58" t="e">
        <f>'Day 3'!J27</f>
        <v>#VALUE!</v>
      </c>
      <c r="P142" s="59">
        <f>'Day 3'!K27</f>
        <v>0</v>
      </c>
      <c r="Q142">
        <f t="shared" si="6"/>
        <v>0</v>
      </c>
    </row>
    <row r="143" spans="1:17">
      <c r="A143" s="65" t="s">
        <v>127</v>
      </c>
      <c r="B143" s="60">
        <f t="shared" si="5"/>
        <v>0</v>
      </c>
      <c r="C143" s="61">
        <v>0</v>
      </c>
      <c r="D143" s="11">
        <v>0</v>
      </c>
      <c r="E143">
        <v>0</v>
      </c>
      <c r="F143" s="23" t="str">
        <f>'Day 3'!A28</f>
        <v/>
      </c>
      <c r="G143" s="24" t="str">
        <f>'Day 3'!B28</f>
        <v/>
      </c>
      <c r="H143" s="24">
        <f>'Day 3'!C28</f>
        <v>0</v>
      </c>
      <c r="I143" s="25">
        <f>'Day 3'!D28</f>
        <v>21</v>
      </c>
      <c r="J143" s="52">
        <f>'Day 3'!E28</f>
        <v>0</v>
      </c>
      <c r="K143" s="52">
        <f>'Day 3'!F28</f>
        <v>0</v>
      </c>
      <c r="L143" s="3">
        <f>'Day 3'!G28</f>
        <v>0</v>
      </c>
      <c r="M143" s="3">
        <f>'Day 3'!H28</f>
        <v>0</v>
      </c>
      <c r="N143" s="53">
        <f>'Day 3'!I28</f>
        <v>0</v>
      </c>
      <c r="O143" s="54" t="e">
        <f>'Day 3'!J28</f>
        <v>#VALUE!</v>
      </c>
      <c r="P143" s="55">
        <f>'Day 3'!K28</f>
        <v>0</v>
      </c>
      <c r="Q143">
        <f t="shared" si="6"/>
        <v>0</v>
      </c>
    </row>
    <row r="144" spans="1:17">
      <c r="A144" s="65" t="s">
        <v>127</v>
      </c>
      <c r="B144" s="60">
        <f t="shared" si="5"/>
        <v>0</v>
      </c>
      <c r="C144" s="61">
        <v>0</v>
      </c>
      <c r="D144" s="11">
        <v>0</v>
      </c>
      <c r="E144">
        <v>0</v>
      </c>
      <c r="F144" s="26" t="str">
        <f>'Day 3'!A29</f>
        <v/>
      </c>
      <c r="G144" s="27" t="str">
        <f>'Day 3'!B29</f>
        <v/>
      </c>
      <c r="H144" s="27">
        <f>'Day 3'!C29</f>
        <v>0</v>
      </c>
      <c r="I144" s="28">
        <f>'Day 3'!D29</f>
        <v>22</v>
      </c>
      <c r="J144" s="56">
        <f>'Day 3'!E29</f>
        <v>0</v>
      </c>
      <c r="K144" s="56">
        <f>'Day 3'!F29</f>
        <v>0</v>
      </c>
      <c r="L144" s="4">
        <f>'Day 3'!G29</f>
        <v>0</v>
      </c>
      <c r="M144" s="4">
        <f>'Day 3'!H29</f>
        <v>0</v>
      </c>
      <c r="N144" s="57">
        <f>'Day 3'!I29</f>
        <v>0</v>
      </c>
      <c r="O144" s="58" t="e">
        <f>'Day 3'!J29</f>
        <v>#VALUE!</v>
      </c>
      <c r="P144" s="59">
        <f>'Day 3'!K29</f>
        <v>0</v>
      </c>
      <c r="Q144">
        <f t="shared" si="6"/>
        <v>0</v>
      </c>
    </row>
    <row r="145" spans="1:17">
      <c r="A145" s="65" t="s">
        <v>127</v>
      </c>
      <c r="B145" s="60">
        <f t="shared" si="5"/>
        <v>0</v>
      </c>
      <c r="C145" s="61">
        <v>0</v>
      </c>
      <c r="D145" s="11">
        <v>0</v>
      </c>
      <c r="E145">
        <v>0</v>
      </c>
      <c r="F145" s="23" t="str">
        <f>'Day 3'!A30</f>
        <v/>
      </c>
      <c r="G145" s="24" t="str">
        <f>'Day 3'!B30</f>
        <v/>
      </c>
      <c r="H145" s="24">
        <f>'Day 3'!C30</f>
        <v>0</v>
      </c>
      <c r="I145" s="25">
        <f>'Day 3'!D30</f>
        <v>23</v>
      </c>
      <c r="J145" s="52">
        <f>'Day 3'!E30</f>
        <v>0</v>
      </c>
      <c r="K145" s="52">
        <f>'Day 3'!F30</f>
        <v>0</v>
      </c>
      <c r="L145" s="3">
        <f>'Day 3'!G30</f>
        <v>0</v>
      </c>
      <c r="M145" s="3">
        <f>'Day 3'!H30</f>
        <v>0</v>
      </c>
      <c r="N145" s="53">
        <f>'Day 3'!I30</f>
        <v>0</v>
      </c>
      <c r="O145" s="54" t="e">
        <f>'Day 3'!J30</f>
        <v>#VALUE!</v>
      </c>
      <c r="P145" s="55">
        <f>'Day 3'!K30</f>
        <v>0</v>
      </c>
      <c r="Q145">
        <f t="shared" si="6"/>
        <v>0</v>
      </c>
    </row>
    <row r="146" spans="1:17">
      <c r="A146" s="65" t="s">
        <v>127</v>
      </c>
      <c r="B146" s="60">
        <f t="shared" si="5"/>
        <v>0</v>
      </c>
      <c r="C146" s="61">
        <v>0</v>
      </c>
      <c r="D146" s="11">
        <v>0</v>
      </c>
      <c r="E146">
        <v>0</v>
      </c>
      <c r="F146" s="26" t="str">
        <f>'Day 3'!A31</f>
        <v/>
      </c>
      <c r="G146" s="27" t="str">
        <f>'Day 3'!B31</f>
        <v/>
      </c>
      <c r="H146" s="27">
        <f>'Day 3'!C31</f>
        <v>0</v>
      </c>
      <c r="I146" s="28">
        <f>'Day 3'!D31</f>
        <v>24</v>
      </c>
      <c r="J146" s="56">
        <f>'Day 3'!E31</f>
        <v>0</v>
      </c>
      <c r="K146" s="56">
        <f>'Day 3'!F31</f>
        <v>0</v>
      </c>
      <c r="L146" s="4">
        <f>'Day 3'!G31</f>
        <v>0</v>
      </c>
      <c r="M146" s="4">
        <f>'Day 3'!H31</f>
        <v>0</v>
      </c>
      <c r="N146" s="57">
        <f>'Day 3'!I31</f>
        <v>0</v>
      </c>
      <c r="O146" s="58" t="e">
        <f>'Day 3'!J31</f>
        <v>#VALUE!</v>
      </c>
      <c r="P146" s="59">
        <f>'Day 3'!K31</f>
        <v>0</v>
      </c>
      <c r="Q146">
        <f t="shared" si="6"/>
        <v>0</v>
      </c>
    </row>
    <row r="147" spans="1:17">
      <c r="A147" s="65" t="s">
        <v>127</v>
      </c>
      <c r="B147" s="60">
        <f t="shared" si="5"/>
        <v>0</v>
      </c>
      <c r="C147" s="61">
        <v>0</v>
      </c>
      <c r="D147" s="11">
        <v>0</v>
      </c>
      <c r="E147">
        <v>0</v>
      </c>
      <c r="F147" s="23" t="str">
        <f>'Day 3'!A32</f>
        <v/>
      </c>
      <c r="G147" s="24" t="str">
        <f>'Day 3'!B32</f>
        <v/>
      </c>
      <c r="H147" s="24">
        <f>'Day 3'!C32</f>
        <v>0</v>
      </c>
      <c r="I147" s="25">
        <f>'Day 3'!D32</f>
        <v>25</v>
      </c>
      <c r="J147" s="52">
        <f>'Day 3'!E32</f>
        <v>0</v>
      </c>
      <c r="K147" s="52">
        <f>'Day 3'!F32</f>
        <v>0</v>
      </c>
      <c r="L147" s="3">
        <f>'Day 3'!G32</f>
        <v>0</v>
      </c>
      <c r="M147" s="3">
        <f>'Day 3'!H32</f>
        <v>0</v>
      </c>
      <c r="N147" s="53">
        <f>'Day 3'!I32</f>
        <v>0</v>
      </c>
      <c r="O147" s="54" t="e">
        <f>'Day 3'!J32</f>
        <v>#VALUE!</v>
      </c>
      <c r="P147" s="55">
        <f>'Day 3'!K32</f>
        <v>0</v>
      </c>
      <c r="Q147">
        <f t="shared" si="6"/>
        <v>0</v>
      </c>
    </row>
    <row r="148" spans="1:17">
      <c r="A148" s="65" t="s">
        <v>127</v>
      </c>
      <c r="B148" s="60">
        <f t="shared" si="5"/>
        <v>0</v>
      </c>
      <c r="C148" s="61">
        <v>0</v>
      </c>
      <c r="D148" s="11">
        <v>0</v>
      </c>
      <c r="E148">
        <v>0</v>
      </c>
      <c r="F148" s="26" t="str">
        <f>'Day 3'!A33</f>
        <v/>
      </c>
      <c r="G148" s="27" t="str">
        <f>'Day 3'!B33</f>
        <v/>
      </c>
      <c r="H148" s="27">
        <f>'Day 3'!C33</f>
        <v>0</v>
      </c>
      <c r="I148" s="28">
        <f>'Day 3'!D33</f>
        <v>26</v>
      </c>
      <c r="J148" s="56">
        <f>'Day 3'!E33</f>
        <v>0</v>
      </c>
      <c r="K148" s="56">
        <f>'Day 3'!F33</f>
        <v>0</v>
      </c>
      <c r="L148" s="4">
        <f>'Day 3'!G33</f>
        <v>0</v>
      </c>
      <c r="M148" s="4">
        <f>'Day 3'!H33</f>
        <v>0</v>
      </c>
      <c r="N148" s="57">
        <f>'Day 3'!I33</f>
        <v>0</v>
      </c>
      <c r="O148" s="58" t="e">
        <f>'Day 3'!J33</f>
        <v>#VALUE!</v>
      </c>
      <c r="P148" s="59">
        <f>'Day 3'!K33</f>
        <v>0</v>
      </c>
      <c r="Q148">
        <f t="shared" si="6"/>
        <v>0</v>
      </c>
    </row>
    <row r="149" spans="1:17">
      <c r="A149" s="65" t="s">
        <v>127</v>
      </c>
      <c r="B149" s="60">
        <f t="shared" si="5"/>
        <v>0</v>
      </c>
      <c r="C149" s="61">
        <v>0</v>
      </c>
      <c r="D149" s="11">
        <v>0</v>
      </c>
      <c r="E149">
        <v>0</v>
      </c>
      <c r="F149" s="23" t="str">
        <f>'Day 3'!A34</f>
        <v/>
      </c>
      <c r="G149" s="24" t="str">
        <f>'Day 3'!B34</f>
        <v/>
      </c>
      <c r="H149" s="24">
        <f>'Day 3'!C34</f>
        <v>0</v>
      </c>
      <c r="I149" s="25">
        <f>'Day 3'!D34</f>
        <v>27</v>
      </c>
      <c r="J149" s="52">
        <f>'Day 3'!E34</f>
        <v>0</v>
      </c>
      <c r="K149" s="52">
        <f>'Day 3'!F34</f>
        <v>0</v>
      </c>
      <c r="L149" s="3">
        <f>'Day 3'!G34</f>
        <v>0</v>
      </c>
      <c r="M149" s="3">
        <f>'Day 3'!H34</f>
        <v>0</v>
      </c>
      <c r="N149" s="53">
        <f>'Day 3'!I34</f>
        <v>0</v>
      </c>
      <c r="O149" s="54" t="e">
        <f>'Day 3'!J34</f>
        <v>#VALUE!</v>
      </c>
      <c r="P149" s="55">
        <f>'Day 3'!K34</f>
        <v>0</v>
      </c>
      <c r="Q149">
        <f t="shared" si="6"/>
        <v>0</v>
      </c>
    </row>
    <row r="150" spans="1:17">
      <c r="A150" s="65" t="s">
        <v>127</v>
      </c>
      <c r="B150" s="60">
        <f t="shared" si="5"/>
        <v>0</v>
      </c>
      <c r="C150" s="61">
        <v>0</v>
      </c>
      <c r="D150" s="11">
        <v>0</v>
      </c>
      <c r="E150">
        <v>0</v>
      </c>
      <c r="F150" s="26" t="str">
        <f>'Day 3'!A35</f>
        <v/>
      </c>
      <c r="G150" s="27" t="str">
        <f>'Day 3'!B35</f>
        <v/>
      </c>
      <c r="H150" s="27">
        <f>'Day 3'!C35</f>
        <v>0</v>
      </c>
      <c r="I150" s="28">
        <f>'Day 3'!D35</f>
        <v>28</v>
      </c>
      <c r="J150" s="56">
        <f>'Day 3'!E35</f>
        <v>0</v>
      </c>
      <c r="K150" s="56">
        <f>'Day 3'!F35</f>
        <v>0</v>
      </c>
      <c r="L150" s="4">
        <f>'Day 3'!G35</f>
        <v>0</v>
      </c>
      <c r="M150" s="4">
        <f>'Day 3'!H35</f>
        <v>0</v>
      </c>
      <c r="N150" s="57">
        <f>'Day 3'!I35</f>
        <v>0</v>
      </c>
      <c r="O150" s="58" t="e">
        <f>'Day 3'!J35</f>
        <v>#VALUE!</v>
      </c>
      <c r="P150" s="59">
        <f>'Day 3'!K35</f>
        <v>0</v>
      </c>
      <c r="Q150">
        <f t="shared" si="6"/>
        <v>0</v>
      </c>
    </row>
    <row r="151" spans="1:17">
      <c r="A151" s="65" t="s">
        <v>127</v>
      </c>
      <c r="B151" s="60">
        <f t="shared" si="5"/>
        <v>0</v>
      </c>
      <c r="C151" s="61">
        <v>0</v>
      </c>
      <c r="D151" s="11">
        <v>0</v>
      </c>
      <c r="E151">
        <v>0</v>
      </c>
      <c r="F151" s="23" t="str">
        <f>'Day 3'!A36</f>
        <v/>
      </c>
      <c r="G151" s="24" t="str">
        <f>'Day 3'!B36</f>
        <v/>
      </c>
      <c r="H151" s="24">
        <f>'Day 3'!C36</f>
        <v>0</v>
      </c>
      <c r="I151" s="25">
        <f>'Day 3'!D36</f>
        <v>29</v>
      </c>
      <c r="J151" s="52">
        <f>'Day 3'!E36</f>
        <v>0</v>
      </c>
      <c r="K151" s="52">
        <f>'Day 3'!F36</f>
        <v>0</v>
      </c>
      <c r="L151" s="3">
        <f>'Day 3'!G36</f>
        <v>0</v>
      </c>
      <c r="M151" s="3">
        <f>'Day 3'!H36</f>
        <v>0</v>
      </c>
      <c r="N151" s="53">
        <f>'Day 3'!I36</f>
        <v>0</v>
      </c>
      <c r="O151" s="54" t="e">
        <f>'Day 3'!J36</f>
        <v>#VALUE!</v>
      </c>
      <c r="P151" s="55">
        <f>'Day 3'!K36</f>
        <v>0</v>
      </c>
      <c r="Q151">
        <f t="shared" si="6"/>
        <v>0</v>
      </c>
    </row>
    <row r="152" spans="1:17">
      <c r="A152" s="65" t="s">
        <v>127</v>
      </c>
      <c r="B152" s="60">
        <f t="shared" si="5"/>
        <v>0</v>
      </c>
      <c r="C152" s="61">
        <v>0</v>
      </c>
      <c r="D152" s="11">
        <v>0</v>
      </c>
      <c r="E152">
        <v>0</v>
      </c>
      <c r="F152" s="26" t="str">
        <f>'Day 3'!A37</f>
        <v/>
      </c>
      <c r="G152" s="27" t="str">
        <f>'Day 3'!B37</f>
        <v/>
      </c>
      <c r="H152" s="27">
        <f>'Day 3'!C37</f>
        <v>0</v>
      </c>
      <c r="I152" s="28">
        <f>'Day 3'!D37</f>
        <v>30</v>
      </c>
      <c r="J152" s="56">
        <f>'Day 3'!E37</f>
        <v>0</v>
      </c>
      <c r="K152" s="56">
        <f>'Day 3'!F37</f>
        <v>0</v>
      </c>
      <c r="L152" s="4">
        <f>'Day 3'!G37</f>
        <v>0</v>
      </c>
      <c r="M152" s="4">
        <f>'Day 3'!H37</f>
        <v>0</v>
      </c>
      <c r="N152" s="57">
        <f>'Day 3'!I37</f>
        <v>0</v>
      </c>
      <c r="O152" s="58" t="e">
        <f>'Day 3'!J37</f>
        <v>#VALUE!</v>
      </c>
      <c r="P152" s="59">
        <f>'Day 3'!K37</f>
        <v>0</v>
      </c>
      <c r="Q152">
        <f t="shared" si="6"/>
        <v>0</v>
      </c>
    </row>
    <row r="153" spans="1:17">
      <c r="A153" s="65" t="s">
        <v>127</v>
      </c>
      <c r="B153" s="60">
        <f t="shared" si="5"/>
        <v>0</v>
      </c>
      <c r="C153" s="61">
        <v>0</v>
      </c>
      <c r="D153" s="11">
        <v>0</v>
      </c>
      <c r="E153">
        <v>0</v>
      </c>
      <c r="F153" s="23" t="str">
        <f>'Day 3'!A38</f>
        <v/>
      </c>
      <c r="G153" s="24" t="str">
        <f>'Day 3'!B38</f>
        <v/>
      </c>
      <c r="H153" s="24">
        <f>'Day 3'!C38</f>
        <v>0</v>
      </c>
      <c r="I153" s="25">
        <f>'Day 3'!D38</f>
        <v>31</v>
      </c>
      <c r="J153" s="52">
        <f>'Day 3'!E38</f>
        <v>0</v>
      </c>
      <c r="K153" s="52">
        <f>'Day 3'!F38</f>
        <v>0</v>
      </c>
      <c r="L153" s="3">
        <f>'Day 3'!G38</f>
        <v>0</v>
      </c>
      <c r="M153" s="3">
        <f>'Day 3'!H38</f>
        <v>0</v>
      </c>
      <c r="N153" s="53">
        <f>'Day 3'!I38</f>
        <v>0</v>
      </c>
      <c r="O153" s="54" t="e">
        <f>'Day 3'!J38</f>
        <v>#VALUE!</v>
      </c>
      <c r="P153" s="55">
        <f>'Day 3'!K38</f>
        <v>0</v>
      </c>
      <c r="Q153">
        <f t="shared" si="6"/>
        <v>0</v>
      </c>
    </row>
    <row r="154" spans="1:17">
      <c r="A154" s="65" t="s">
        <v>127</v>
      </c>
      <c r="B154" s="60">
        <f t="shared" si="5"/>
        <v>0</v>
      </c>
      <c r="C154" s="61">
        <v>0</v>
      </c>
      <c r="D154" s="11">
        <v>0</v>
      </c>
      <c r="E154">
        <v>0</v>
      </c>
      <c r="F154" s="26" t="str">
        <f>'Day 3'!A39</f>
        <v/>
      </c>
      <c r="G154" s="27" t="str">
        <f>'Day 3'!B39</f>
        <v/>
      </c>
      <c r="H154" s="27">
        <f>'Day 3'!C39</f>
        <v>0</v>
      </c>
      <c r="I154" s="28">
        <f>'Day 3'!D39</f>
        <v>32</v>
      </c>
      <c r="J154" s="56">
        <f>'Day 3'!E39</f>
        <v>0</v>
      </c>
      <c r="K154" s="56">
        <f>'Day 3'!F39</f>
        <v>0</v>
      </c>
      <c r="L154" s="4">
        <f>'Day 3'!G39</f>
        <v>0</v>
      </c>
      <c r="M154" s="4">
        <f>'Day 3'!H39</f>
        <v>0</v>
      </c>
      <c r="N154" s="57">
        <f>'Day 3'!I39</f>
        <v>0</v>
      </c>
      <c r="O154" s="58" t="e">
        <f>'Day 3'!J39</f>
        <v>#VALUE!</v>
      </c>
      <c r="P154" s="59">
        <f>'Day 3'!K39</f>
        <v>0</v>
      </c>
      <c r="Q154">
        <f t="shared" si="6"/>
        <v>0</v>
      </c>
    </row>
    <row r="155" spans="1:17">
      <c r="A155" s="65" t="s">
        <v>127</v>
      </c>
      <c r="B155" s="60">
        <f t="shared" si="5"/>
        <v>0</v>
      </c>
      <c r="C155" s="61">
        <v>0</v>
      </c>
      <c r="D155" s="11">
        <v>0</v>
      </c>
      <c r="E155">
        <v>0</v>
      </c>
      <c r="F155" s="23" t="str">
        <f>'Day 3'!A40</f>
        <v/>
      </c>
      <c r="G155" s="24" t="str">
        <f>'Day 3'!B40</f>
        <v/>
      </c>
      <c r="H155" s="24">
        <f>'Day 3'!C40</f>
        <v>0</v>
      </c>
      <c r="I155" s="25">
        <f>'Day 3'!D40</f>
        <v>33</v>
      </c>
      <c r="J155" s="52">
        <f>'Day 3'!E40</f>
        <v>0</v>
      </c>
      <c r="K155" s="52">
        <f>'Day 3'!F40</f>
        <v>0</v>
      </c>
      <c r="L155" s="3">
        <f>'Day 3'!G40</f>
        <v>0</v>
      </c>
      <c r="M155" s="3">
        <f>'Day 3'!H40</f>
        <v>0</v>
      </c>
      <c r="N155" s="53">
        <f>'Day 3'!I40</f>
        <v>0</v>
      </c>
      <c r="O155" s="54" t="e">
        <f>'Day 3'!J40</f>
        <v>#VALUE!</v>
      </c>
      <c r="P155" s="55">
        <f>'Day 3'!K40</f>
        <v>0</v>
      </c>
      <c r="Q155">
        <f t="shared" si="6"/>
        <v>0</v>
      </c>
    </row>
    <row r="156" spans="1:17">
      <c r="A156" s="65" t="s">
        <v>127</v>
      </c>
      <c r="B156" s="60">
        <f t="shared" si="5"/>
        <v>0</v>
      </c>
      <c r="C156" s="61">
        <v>0</v>
      </c>
      <c r="D156" s="11">
        <v>0</v>
      </c>
      <c r="E156">
        <v>0</v>
      </c>
      <c r="F156" s="26" t="str">
        <f>'Day 3'!A41</f>
        <v/>
      </c>
      <c r="G156" s="27" t="str">
        <f>'Day 3'!B41</f>
        <v/>
      </c>
      <c r="H156" s="27">
        <f>'Day 3'!C41</f>
        <v>0</v>
      </c>
      <c r="I156" s="28">
        <f>'Day 3'!D41</f>
        <v>34</v>
      </c>
      <c r="J156" s="56">
        <f>'Day 3'!E41</f>
        <v>0</v>
      </c>
      <c r="K156" s="56">
        <f>'Day 3'!F41</f>
        <v>0</v>
      </c>
      <c r="L156" s="4">
        <f>'Day 3'!G41</f>
        <v>0</v>
      </c>
      <c r="M156" s="4">
        <f>'Day 3'!H41</f>
        <v>0</v>
      </c>
      <c r="N156" s="57">
        <f>'Day 3'!I41</f>
        <v>0</v>
      </c>
      <c r="O156" s="58" t="e">
        <f>'Day 3'!J41</f>
        <v>#VALUE!</v>
      </c>
      <c r="P156" s="59">
        <f>'Day 3'!K41</f>
        <v>0</v>
      </c>
      <c r="Q156">
        <f t="shared" si="6"/>
        <v>0</v>
      </c>
    </row>
    <row r="157" spans="1:17">
      <c r="A157" s="65" t="s">
        <v>127</v>
      </c>
      <c r="B157" s="60">
        <f t="shared" si="5"/>
        <v>0</v>
      </c>
      <c r="C157" s="61">
        <v>0</v>
      </c>
      <c r="D157" s="11">
        <v>0</v>
      </c>
      <c r="E157">
        <v>0</v>
      </c>
      <c r="F157" s="23" t="str">
        <f>'Day 3'!A42</f>
        <v/>
      </c>
      <c r="G157" s="24" t="str">
        <f>'Day 3'!B42</f>
        <v/>
      </c>
      <c r="H157" s="24">
        <f>'Day 3'!C42</f>
        <v>0</v>
      </c>
      <c r="I157" s="25">
        <f>'Day 3'!D42</f>
        <v>35</v>
      </c>
      <c r="J157" s="52">
        <f>'Day 3'!E42</f>
        <v>0</v>
      </c>
      <c r="K157" s="52">
        <f>'Day 3'!F42</f>
        <v>0</v>
      </c>
      <c r="L157" s="3">
        <f>'Day 3'!G42</f>
        <v>0</v>
      </c>
      <c r="M157" s="3">
        <f>'Day 3'!H42</f>
        <v>0</v>
      </c>
      <c r="N157" s="53">
        <f>'Day 3'!I42</f>
        <v>0</v>
      </c>
      <c r="O157" s="54" t="e">
        <f>'Day 3'!J42</f>
        <v>#VALUE!</v>
      </c>
      <c r="P157" s="55">
        <f>'Day 3'!K42</f>
        <v>0</v>
      </c>
      <c r="Q157">
        <f t="shared" si="6"/>
        <v>0</v>
      </c>
    </row>
    <row r="158" spans="1:17">
      <c r="A158" s="65" t="s">
        <v>127</v>
      </c>
      <c r="B158" s="60">
        <f t="shared" si="5"/>
        <v>0</v>
      </c>
      <c r="C158" s="61">
        <v>0</v>
      </c>
      <c r="D158" s="11">
        <v>0</v>
      </c>
      <c r="E158">
        <v>0</v>
      </c>
      <c r="F158" s="26" t="str">
        <f>'Day 3'!A43</f>
        <v/>
      </c>
      <c r="G158" s="27" t="str">
        <f>'Day 3'!B43</f>
        <v/>
      </c>
      <c r="H158" s="27">
        <f>'Day 3'!C43</f>
        <v>0</v>
      </c>
      <c r="I158" s="28">
        <f>'Day 3'!D43</f>
        <v>36</v>
      </c>
      <c r="J158" s="56">
        <f>'Day 3'!E43</f>
        <v>0</v>
      </c>
      <c r="K158" s="56">
        <f>'Day 3'!F43</f>
        <v>0</v>
      </c>
      <c r="L158" s="4">
        <f>'Day 3'!G43</f>
        <v>0</v>
      </c>
      <c r="M158" s="4">
        <f>'Day 3'!H43</f>
        <v>0</v>
      </c>
      <c r="N158" s="57">
        <f>'Day 3'!I43</f>
        <v>0</v>
      </c>
      <c r="O158" s="58" t="e">
        <f>'Day 3'!J43</f>
        <v>#VALUE!</v>
      </c>
      <c r="P158" s="59">
        <f>'Day 3'!K43</f>
        <v>0</v>
      </c>
      <c r="Q158">
        <f t="shared" si="6"/>
        <v>0</v>
      </c>
    </row>
    <row r="159" spans="1:17">
      <c r="A159" s="65" t="s">
        <v>127</v>
      </c>
      <c r="B159" s="60">
        <f t="shared" si="5"/>
        <v>0</v>
      </c>
      <c r="C159" s="61">
        <v>0</v>
      </c>
      <c r="D159" s="11">
        <v>0</v>
      </c>
      <c r="E159">
        <v>0</v>
      </c>
      <c r="F159" s="23" t="str">
        <f>'Day 3'!A44</f>
        <v/>
      </c>
      <c r="G159" s="24" t="str">
        <f>'Day 3'!B44</f>
        <v/>
      </c>
      <c r="H159" s="24">
        <f>'Day 3'!C44</f>
        <v>0</v>
      </c>
      <c r="I159" s="25">
        <f>'Day 3'!D44</f>
        <v>37</v>
      </c>
      <c r="J159" s="52">
        <f>'Day 3'!E44</f>
        <v>0</v>
      </c>
      <c r="K159" s="52">
        <f>'Day 3'!F44</f>
        <v>0</v>
      </c>
      <c r="L159" s="3">
        <f>'Day 3'!G44</f>
        <v>0</v>
      </c>
      <c r="M159" s="3">
        <f>'Day 3'!H44</f>
        <v>0</v>
      </c>
      <c r="N159" s="53">
        <f>'Day 3'!I44</f>
        <v>0</v>
      </c>
      <c r="O159" s="54" t="e">
        <f>'Day 3'!J44</f>
        <v>#VALUE!</v>
      </c>
      <c r="P159" s="55">
        <f>'Day 3'!K44</f>
        <v>0</v>
      </c>
      <c r="Q159">
        <f t="shared" si="6"/>
        <v>0</v>
      </c>
    </row>
    <row r="160" spans="1:17">
      <c r="A160" s="65" t="s">
        <v>127</v>
      </c>
      <c r="B160" s="60">
        <f t="shared" si="5"/>
        <v>0</v>
      </c>
      <c r="C160" s="61">
        <v>0</v>
      </c>
      <c r="D160" s="11">
        <v>0</v>
      </c>
      <c r="E160">
        <v>0</v>
      </c>
      <c r="F160" s="26" t="str">
        <f>'Day 3'!A45</f>
        <v/>
      </c>
      <c r="G160" s="27" t="str">
        <f>'Day 3'!B45</f>
        <v/>
      </c>
      <c r="H160" s="27">
        <f>'Day 3'!C45</f>
        <v>0</v>
      </c>
      <c r="I160" s="28">
        <f>'Day 3'!D45</f>
        <v>38</v>
      </c>
      <c r="J160" s="56">
        <f>'Day 3'!E45</f>
        <v>0</v>
      </c>
      <c r="K160" s="56">
        <f>'Day 3'!F45</f>
        <v>0</v>
      </c>
      <c r="L160" s="4">
        <f>'Day 3'!G45</f>
        <v>0</v>
      </c>
      <c r="M160" s="4">
        <f>'Day 3'!H45</f>
        <v>0</v>
      </c>
      <c r="N160" s="57">
        <f>'Day 3'!I45</f>
        <v>0</v>
      </c>
      <c r="O160" s="58" t="e">
        <f>'Day 3'!J45</f>
        <v>#VALUE!</v>
      </c>
      <c r="P160" s="59">
        <f>'Day 3'!K45</f>
        <v>0</v>
      </c>
      <c r="Q160">
        <f t="shared" si="6"/>
        <v>0</v>
      </c>
    </row>
    <row r="161" spans="1:17">
      <c r="A161" s="65" t="s">
        <v>127</v>
      </c>
      <c r="B161" s="60">
        <f t="shared" si="5"/>
        <v>0</v>
      </c>
      <c r="C161" s="61">
        <v>0</v>
      </c>
      <c r="D161" s="11">
        <v>0</v>
      </c>
      <c r="E161">
        <v>0</v>
      </c>
      <c r="F161" s="23" t="str">
        <f>'Day 3'!A46</f>
        <v/>
      </c>
      <c r="G161" s="24" t="str">
        <f>'Day 3'!B46</f>
        <v/>
      </c>
      <c r="H161" s="24">
        <f>'Day 3'!C46</f>
        <v>0</v>
      </c>
      <c r="I161" s="25">
        <f>'Day 3'!D46</f>
        <v>39</v>
      </c>
      <c r="J161" s="52">
        <f>'Day 3'!E46</f>
        <v>0</v>
      </c>
      <c r="K161" s="52">
        <f>'Day 3'!F46</f>
        <v>0</v>
      </c>
      <c r="L161" s="3">
        <f>'Day 3'!G46</f>
        <v>0</v>
      </c>
      <c r="M161" s="3">
        <f>'Day 3'!H46</f>
        <v>0</v>
      </c>
      <c r="N161" s="53">
        <f>'Day 3'!I46</f>
        <v>0</v>
      </c>
      <c r="O161" s="54" t="e">
        <f>'Day 3'!J46</f>
        <v>#VALUE!</v>
      </c>
      <c r="P161" s="55">
        <f>'Day 3'!K46</f>
        <v>0</v>
      </c>
      <c r="Q161">
        <f t="shared" si="6"/>
        <v>0</v>
      </c>
    </row>
    <row r="162" spans="1:17">
      <c r="A162" s="65" t="s">
        <v>127</v>
      </c>
      <c r="B162" s="60">
        <f t="shared" si="5"/>
        <v>0</v>
      </c>
      <c r="C162" s="61">
        <v>0</v>
      </c>
      <c r="D162" s="11">
        <v>0</v>
      </c>
      <c r="E162">
        <v>0</v>
      </c>
      <c r="F162" s="26" t="str">
        <f>'Day 3'!A47</f>
        <v/>
      </c>
      <c r="G162" s="27" t="str">
        <f>'Day 3'!B47</f>
        <v/>
      </c>
      <c r="H162" s="27">
        <f>'Day 3'!C47</f>
        <v>0</v>
      </c>
      <c r="I162" s="28">
        <f>'Day 3'!D47</f>
        <v>40</v>
      </c>
      <c r="J162" s="56">
        <f>'Day 3'!E47</f>
        <v>0</v>
      </c>
      <c r="K162" s="56">
        <f>'Day 3'!F47</f>
        <v>0</v>
      </c>
      <c r="L162" s="4">
        <f>'Day 3'!G47</f>
        <v>0</v>
      </c>
      <c r="M162" s="4">
        <f>'Day 3'!H47</f>
        <v>0</v>
      </c>
      <c r="N162" s="57">
        <f>'Day 3'!I47</f>
        <v>0</v>
      </c>
      <c r="O162" s="58" t="e">
        <f>'Day 3'!J47</f>
        <v>#VALUE!</v>
      </c>
      <c r="P162" s="59">
        <f>'Day 3'!K47</f>
        <v>0</v>
      </c>
      <c r="Q162">
        <f t="shared" si="6"/>
        <v>0</v>
      </c>
    </row>
    <row r="163" spans="1:17">
      <c r="A163" s="65" t="s">
        <v>127</v>
      </c>
      <c r="B163" s="60">
        <f t="shared" si="5"/>
        <v>0</v>
      </c>
      <c r="C163" s="61">
        <v>0</v>
      </c>
      <c r="D163" s="11">
        <v>0</v>
      </c>
      <c r="E163">
        <v>0</v>
      </c>
      <c r="F163" s="23" t="str">
        <f>'Day 3'!A48</f>
        <v/>
      </c>
      <c r="G163" s="24" t="str">
        <f>'Day 3'!B48</f>
        <v/>
      </c>
      <c r="H163" s="24">
        <f>'Day 3'!C48</f>
        <v>0</v>
      </c>
      <c r="I163" s="25">
        <f>'Day 3'!D48</f>
        <v>41</v>
      </c>
      <c r="J163" s="52">
        <f>'Day 3'!E48</f>
        <v>0</v>
      </c>
      <c r="K163" s="52">
        <f>'Day 3'!F48</f>
        <v>0</v>
      </c>
      <c r="L163" s="3">
        <f>'Day 3'!G48</f>
        <v>0</v>
      </c>
      <c r="M163" s="3">
        <f>'Day 3'!H48</f>
        <v>0</v>
      </c>
      <c r="N163" s="53">
        <f>'Day 3'!I48</f>
        <v>0</v>
      </c>
      <c r="O163" s="54" t="e">
        <f>'Day 3'!J48</f>
        <v>#VALUE!</v>
      </c>
      <c r="P163" s="55">
        <f>'Day 3'!K48</f>
        <v>0</v>
      </c>
      <c r="Q163">
        <f t="shared" si="6"/>
        <v>0</v>
      </c>
    </row>
    <row r="164" spans="1:17">
      <c r="A164" s="65" t="s">
        <v>127</v>
      </c>
      <c r="B164" s="60">
        <f t="shared" si="5"/>
        <v>0</v>
      </c>
      <c r="C164" s="61">
        <v>0</v>
      </c>
      <c r="D164" s="11">
        <v>0</v>
      </c>
      <c r="E164">
        <v>0</v>
      </c>
      <c r="F164" s="26" t="str">
        <f>'Day 3'!A49</f>
        <v/>
      </c>
      <c r="G164" s="27" t="str">
        <f>'Day 3'!B49</f>
        <v/>
      </c>
      <c r="H164" s="27">
        <f>'Day 3'!C49</f>
        <v>0</v>
      </c>
      <c r="I164" s="28">
        <f>'Day 3'!D49</f>
        <v>42</v>
      </c>
      <c r="J164" s="56">
        <f>'Day 3'!E49</f>
        <v>0</v>
      </c>
      <c r="K164" s="56">
        <f>'Day 3'!F49</f>
        <v>0</v>
      </c>
      <c r="L164" s="4">
        <f>'Day 3'!G49</f>
        <v>0</v>
      </c>
      <c r="M164" s="4">
        <f>'Day 3'!H49</f>
        <v>0</v>
      </c>
      <c r="N164" s="57">
        <f>'Day 3'!I49</f>
        <v>0</v>
      </c>
      <c r="O164" s="58" t="e">
        <f>'Day 3'!J49</f>
        <v>#VALUE!</v>
      </c>
      <c r="P164" s="59">
        <f>'Day 3'!K49</f>
        <v>0</v>
      </c>
      <c r="Q164">
        <f t="shared" si="6"/>
        <v>0</v>
      </c>
    </row>
    <row r="165" spans="1:17">
      <c r="A165" s="65" t="s">
        <v>127</v>
      </c>
      <c r="B165" s="60">
        <f t="shared" si="5"/>
        <v>0</v>
      </c>
      <c r="C165" s="61">
        <v>0</v>
      </c>
      <c r="D165" s="11">
        <v>0</v>
      </c>
      <c r="E165">
        <v>0</v>
      </c>
      <c r="F165" s="23" t="str">
        <f>'Day 3'!A50</f>
        <v/>
      </c>
      <c r="G165" s="24" t="str">
        <f>'Day 3'!B50</f>
        <v/>
      </c>
      <c r="H165" s="24">
        <f>'Day 3'!C50</f>
        <v>0</v>
      </c>
      <c r="I165" s="25">
        <f>'Day 3'!D50</f>
        <v>43</v>
      </c>
      <c r="J165" s="52">
        <f>'Day 3'!E50</f>
        <v>0</v>
      </c>
      <c r="K165" s="52">
        <f>'Day 3'!F50</f>
        <v>0</v>
      </c>
      <c r="L165" s="3">
        <f>'Day 3'!G50</f>
        <v>0</v>
      </c>
      <c r="M165" s="3">
        <f>'Day 3'!H50</f>
        <v>0</v>
      </c>
      <c r="N165" s="53">
        <f>'Day 3'!I50</f>
        <v>0</v>
      </c>
      <c r="O165" s="54" t="e">
        <f>'Day 3'!J50</f>
        <v>#VALUE!</v>
      </c>
      <c r="P165" s="55">
        <f>'Day 3'!K50</f>
        <v>0</v>
      </c>
      <c r="Q165">
        <f t="shared" si="6"/>
        <v>0</v>
      </c>
    </row>
    <row r="166" spans="1:17">
      <c r="A166" s="65" t="s">
        <v>127</v>
      </c>
      <c r="B166" s="60">
        <f t="shared" si="5"/>
        <v>0</v>
      </c>
      <c r="C166" s="61">
        <v>0</v>
      </c>
      <c r="D166" s="11">
        <v>0</v>
      </c>
      <c r="E166">
        <v>0</v>
      </c>
      <c r="F166" s="26" t="str">
        <f>'Day 3'!A51</f>
        <v/>
      </c>
      <c r="G166" s="27" t="str">
        <f>'Day 3'!B51</f>
        <v/>
      </c>
      <c r="H166" s="27">
        <f>'Day 3'!C51</f>
        <v>0</v>
      </c>
      <c r="I166" s="28">
        <f>'Day 3'!D51</f>
        <v>44</v>
      </c>
      <c r="J166" s="56">
        <f>'Day 3'!E51</f>
        <v>0</v>
      </c>
      <c r="K166" s="56">
        <f>'Day 3'!F51</f>
        <v>0</v>
      </c>
      <c r="L166" s="4">
        <f>'Day 3'!G51</f>
        <v>0</v>
      </c>
      <c r="M166" s="4">
        <f>'Day 3'!H51</f>
        <v>0</v>
      </c>
      <c r="N166" s="57">
        <f>'Day 3'!I51</f>
        <v>0</v>
      </c>
      <c r="O166" s="58" t="e">
        <f>'Day 3'!J51</f>
        <v>#VALUE!</v>
      </c>
      <c r="P166" s="59">
        <f>'Day 3'!K51</f>
        <v>0</v>
      </c>
      <c r="Q166">
        <f t="shared" si="6"/>
        <v>0</v>
      </c>
    </row>
    <row r="167" spans="1:17">
      <c r="A167" s="65" t="s">
        <v>127</v>
      </c>
      <c r="B167" s="60">
        <f t="shared" si="5"/>
        <v>0</v>
      </c>
      <c r="C167" s="61">
        <v>0</v>
      </c>
      <c r="D167" s="11">
        <v>0</v>
      </c>
      <c r="E167">
        <v>0</v>
      </c>
      <c r="F167" s="23" t="str">
        <f>'Day 3'!A52</f>
        <v/>
      </c>
      <c r="G167" s="24" t="str">
        <f>'Day 3'!B52</f>
        <v/>
      </c>
      <c r="H167" s="24">
        <f>'Day 3'!C52</f>
        <v>0</v>
      </c>
      <c r="I167" s="25">
        <f>'Day 3'!D52</f>
        <v>45</v>
      </c>
      <c r="J167" s="52">
        <f>'Day 3'!E52</f>
        <v>0</v>
      </c>
      <c r="K167" s="52">
        <f>'Day 3'!F52</f>
        <v>0</v>
      </c>
      <c r="L167" s="3">
        <f>'Day 3'!G52</f>
        <v>0</v>
      </c>
      <c r="M167" s="3">
        <f>'Day 3'!H52</f>
        <v>0</v>
      </c>
      <c r="N167" s="53">
        <f>'Day 3'!I52</f>
        <v>0</v>
      </c>
      <c r="O167" s="54" t="e">
        <f>'Day 3'!J52</f>
        <v>#VALUE!</v>
      </c>
      <c r="P167" s="55">
        <f>'Day 3'!K52</f>
        <v>0</v>
      </c>
      <c r="Q167">
        <f t="shared" si="6"/>
        <v>0</v>
      </c>
    </row>
    <row r="168" spans="1:17">
      <c r="A168" s="65" t="s">
        <v>127</v>
      </c>
      <c r="B168" s="60">
        <f t="shared" si="5"/>
        <v>0</v>
      </c>
      <c r="C168" s="61">
        <v>0</v>
      </c>
      <c r="D168" s="11">
        <v>0</v>
      </c>
      <c r="E168">
        <v>0</v>
      </c>
      <c r="F168" s="26" t="str">
        <f>'Day 3'!A53</f>
        <v/>
      </c>
      <c r="G168" s="27" t="str">
        <f>'Day 3'!B53</f>
        <v/>
      </c>
      <c r="H168" s="27">
        <f>'Day 3'!C53</f>
        <v>0</v>
      </c>
      <c r="I168" s="28">
        <f>'Day 3'!D53</f>
        <v>46</v>
      </c>
      <c r="J168" s="56">
        <f>'Day 3'!E53</f>
        <v>0</v>
      </c>
      <c r="K168" s="56">
        <f>'Day 3'!F53</f>
        <v>0</v>
      </c>
      <c r="L168" s="4">
        <f>'Day 3'!G53</f>
        <v>0</v>
      </c>
      <c r="M168" s="4">
        <f>'Day 3'!H53</f>
        <v>0</v>
      </c>
      <c r="N168" s="57">
        <f>'Day 3'!I53</f>
        <v>0</v>
      </c>
      <c r="O168" s="58" t="e">
        <f>'Day 3'!J53</f>
        <v>#VALUE!</v>
      </c>
      <c r="P168" s="59">
        <f>'Day 3'!K53</f>
        <v>0</v>
      </c>
      <c r="Q168">
        <f t="shared" si="6"/>
        <v>0</v>
      </c>
    </row>
    <row r="169" spans="1:17">
      <c r="A169" s="65" t="s">
        <v>127</v>
      </c>
      <c r="B169" s="60">
        <f t="shared" si="5"/>
        <v>0</v>
      </c>
      <c r="C169" s="61">
        <v>0</v>
      </c>
      <c r="D169" s="11">
        <v>0</v>
      </c>
      <c r="E169">
        <v>0</v>
      </c>
      <c r="F169" s="23" t="str">
        <f>'Day 3'!A54</f>
        <v/>
      </c>
      <c r="G169" s="24" t="str">
        <f>'Day 3'!B54</f>
        <v/>
      </c>
      <c r="H169" s="24">
        <f>'Day 3'!C54</f>
        <v>0</v>
      </c>
      <c r="I169" s="25">
        <f>'Day 3'!D54</f>
        <v>47</v>
      </c>
      <c r="J169" s="52">
        <f>'Day 3'!E54</f>
        <v>0</v>
      </c>
      <c r="K169" s="52">
        <f>'Day 3'!F54</f>
        <v>0</v>
      </c>
      <c r="L169" s="3">
        <f>'Day 3'!G54</f>
        <v>0</v>
      </c>
      <c r="M169" s="3">
        <f>'Day 3'!H54</f>
        <v>0</v>
      </c>
      <c r="N169" s="53">
        <f>'Day 3'!I54</f>
        <v>0</v>
      </c>
      <c r="O169" s="54" t="e">
        <f>'Day 3'!J54</f>
        <v>#VALUE!</v>
      </c>
      <c r="P169" s="55">
        <f>'Day 3'!K54</f>
        <v>0</v>
      </c>
      <c r="Q169">
        <f t="shared" si="6"/>
        <v>0</v>
      </c>
    </row>
    <row r="170" spans="1:17">
      <c r="A170" s="65" t="s">
        <v>127</v>
      </c>
      <c r="B170" s="60">
        <f t="shared" si="5"/>
        <v>0</v>
      </c>
      <c r="C170" s="61">
        <v>0</v>
      </c>
      <c r="D170" s="11">
        <v>0</v>
      </c>
      <c r="E170">
        <v>0</v>
      </c>
      <c r="F170" s="26" t="str">
        <f>'Day 3'!A55</f>
        <v/>
      </c>
      <c r="G170" s="27" t="str">
        <f>'Day 3'!B55</f>
        <v/>
      </c>
      <c r="H170" s="27">
        <f>'Day 3'!C55</f>
        <v>0</v>
      </c>
      <c r="I170" s="28">
        <f>'Day 3'!D55</f>
        <v>48</v>
      </c>
      <c r="J170" s="56">
        <f>'Day 3'!E55</f>
        <v>0</v>
      </c>
      <c r="K170" s="56">
        <f>'Day 3'!F55</f>
        <v>0</v>
      </c>
      <c r="L170" s="4">
        <f>'Day 3'!G55</f>
        <v>0</v>
      </c>
      <c r="M170" s="4">
        <f>'Day 3'!H55</f>
        <v>0</v>
      </c>
      <c r="N170" s="57">
        <f>'Day 3'!I55</f>
        <v>0</v>
      </c>
      <c r="O170" s="58" t="e">
        <f>'Day 3'!J55</f>
        <v>#VALUE!</v>
      </c>
      <c r="P170" s="59">
        <f>'Day 3'!K55</f>
        <v>0</v>
      </c>
      <c r="Q170">
        <f t="shared" si="6"/>
        <v>0</v>
      </c>
    </row>
    <row r="171" spans="1:17">
      <c r="A171" s="65" t="s">
        <v>127</v>
      </c>
      <c r="B171" s="60">
        <f t="shared" si="5"/>
        <v>0</v>
      </c>
      <c r="C171" s="61">
        <v>0</v>
      </c>
      <c r="D171" s="11">
        <v>0</v>
      </c>
      <c r="E171">
        <v>0</v>
      </c>
      <c r="F171" s="23" t="str">
        <f>'Day 3'!A56</f>
        <v/>
      </c>
      <c r="G171" s="24" t="str">
        <f>'Day 3'!B56</f>
        <v/>
      </c>
      <c r="H171" s="24">
        <f>'Day 3'!C56</f>
        <v>0</v>
      </c>
      <c r="I171" s="25">
        <f>'Day 3'!D56</f>
        <v>49</v>
      </c>
      <c r="J171" s="52">
        <f>'Day 3'!E56</f>
        <v>0</v>
      </c>
      <c r="K171" s="52">
        <f>'Day 3'!F56</f>
        <v>0</v>
      </c>
      <c r="L171" s="3">
        <f>'Day 3'!G56</f>
        <v>0</v>
      </c>
      <c r="M171" s="3">
        <f>'Day 3'!H56</f>
        <v>0</v>
      </c>
      <c r="N171" s="53">
        <f>'Day 3'!I56</f>
        <v>0</v>
      </c>
      <c r="O171" s="54" t="e">
        <f>'Day 3'!J56</f>
        <v>#VALUE!</v>
      </c>
      <c r="P171" s="55">
        <f>'Day 3'!K56</f>
        <v>0</v>
      </c>
      <c r="Q171">
        <f t="shared" si="6"/>
        <v>0</v>
      </c>
    </row>
    <row r="172" spans="1:17">
      <c r="A172" s="65" t="s">
        <v>127</v>
      </c>
      <c r="B172" s="60">
        <f t="shared" si="5"/>
        <v>0</v>
      </c>
      <c r="C172" s="61">
        <v>0</v>
      </c>
      <c r="D172" s="11">
        <v>0</v>
      </c>
      <c r="E172">
        <v>0</v>
      </c>
      <c r="F172" s="26" t="str">
        <f>'Day 3'!A57</f>
        <v/>
      </c>
      <c r="G172" s="27" t="str">
        <f>'Day 3'!B57</f>
        <v/>
      </c>
      <c r="H172" s="27">
        <f>'Day 3'!C57</f>
        <v>0</v>
      </c>
      <c r="I172" s="28">
        <f>'Day 3'!D57</f>
        <v>50</v>
      </c>
      <c r="J172" s="56">
        <f>'Day 3'!E57</f>
        <v>0</v>
      </c>
      <c r="K172" s="56">
        <f>'Day 3'!F57</f>
        <v>0</v>
      </c>
      <c r="L172" s="4">
        <f>'Day 3'!G57</f>
        <v>0</v>
      </c>
      <c r="M172" s="4">
        <f>'Day 3'!H57</f>
        <v>0</v>
      </c>
      <c r="N172" s="57">
        <f>'Day 3'!I57</f>
        <v>0</v>
      </c>
      <c r="O172" s="58" t="e">
        <f>'Day 3'!J57</f>
        <v>#VALUE!</v>
      </c>
      <c r="P172" s="59">
        <f>'Day 3'!K57</f>
        <v>0</v>
      </c>
      <c r="Q172">
        <f t="shared" si="6"/>
        <v>0</v>
      </c>
    </row>
    <row r="173" spans="1:17">
      <c r="A173" s="65" t="s">
        <v>127</v>
      </c>
      <c r="B173" s="60">
        <f t="shared" si="5"/>
        <v>0</v>
      </c>
      <c r="C173" s="61">
        <v>0</v>
      </c>
      <c r="D173" s="11">
        <v>0</v>
      </c>
      <c r="E173">
        <v>0</v>
      </c>
      <c r="F173" s="23" t="str">
        <f>'Day 3'!A58</f>
        <v/>
      </c>
      <c r="G173" s="24" t="str">
        <f>'Day 3'!B58</f>
        <v/>
      </c>
      <c r="H173" s="24">
        <f>'Day 3'!C58</f>
        <v>0</v>
      </c>
      <c r="I173" s="25">
        <f>'Day 3'!D58</f>
        <v>51</v>
      </c>
      <c r="J173" s="52">
        <f>'Day 3'!E58</f>
        <v>0</v>
      </c>
      <c r="K173" s="52">
        <f>'Day 3'!F58</f>
        <v>0</v>
      </c>
      <c r="L173" s="3">
        <f>'Day 3'!G58</f>
        <v>0</v>
      </c>
      <c r="M173" s="3">
        <f>'Day 3'!H58</f>
        <v>0</v>
      </c>
      <c r="N173" s="53">
        <f>'Day 3'!I58</f>
        <v>0</v>
      </c>
      <c r="O173" s="54" t="e">
        <f>'Day 3'!J58</f>
        <v>#VALUE!</v>
      </c>
      <c r="P173" s="55">
        <f>'Day 3'!K58</f>
        <v>0</v>
      </c>
      <c r="Q173">
        <f t="shared" si="6"/>
        <v>0</v>
      </c>
    </row>
    <row r="174" spans="1:17">
      <c r="A174" s="65" t="s">
        <v>127</v>
      </c>
      <c r="B174" s="60">
        <f t="shared" si="5"/>
        <v>0</v>
      </c>
      <c r="C174" s="61">
        <v>0</v>
      </c>
      <c r="D174" s="11">
        <v>0</v>
      </c>
      <c r="E174">
        <v>0</v>
      </c>
      <c r="F174" s="26" t="str">
        <f>'Day 3'!A59</f>
        <v/>
      </c>
      <c r="G174" s="27" t="str">
        <f>'Day 3'!B59</f>
        <v/>
      </c>
      <c r="H174" s="27">
        <f>'Day 3'!C59</f>
        <v>0</v>
      </c>
      <c r="I174" s="28">
        <f>'Day 3'!D59</f>
        <v>52</v>
      </c>
      <c r="J174" s="56">
        <f>'Day 3'!E59</f>
        <v>0</v>
      </c>
      <c r="K174" s="56">
        <f>'Day 3'!F59</f>
        <v>0</v>
      </c>
      <c r="L174" s="4">
        <f>'Day 3'!G59</f>
        <v>0</v>
      </c>
      <c r="M174" s="4">
        <f>'Day 3'!H59</f>
        <v>0</v>
      </c>
      <c r="N174" s="57">
        <f>'Day 3'!I59</f>
        <v>0</v>
      </c>
      <c r="O174" s="58" t="e">
        <f>'Day 3'!J59</f>
        <v>#VALUE!</v>
      </c>
      <c r="P174" s="59">
        <f>'Day 3'!K59</f>
        <v>0</v>
      </c>
      <c r="Q174">
        <f t="shared" si="6"/>
        <v>0</v>
      </c>
    </row>
    <row r="175" spans="1:17">
      <c r="A175" s="65" t="s">
        <v>127</v>
      </c>
      <c r="B175" s="60">
        <f t="shared" si="5"/>
        <v>0</v>
      </c>
      <c r="C175" s="61">
        <v>0</v>
      </c>
      <c r="D175" s="11">
        <v>0</v>
      </c>
      <c r="E175">
        <v>0</v>
      </c>
      <c r="F175" s="23" t="str">
        <f>'Day 3'!A60</f>
        <v/>
      </c>
      <c r="G175" s="24" t="str">
        <f>'Day 3'!B60</f>
        <v/>
      </c>
      <c r="H175" s="24">
        <f>'Day 3'!C60</f>
        <v>0</v>
      </c>
      <c r="I175" s="25">
        <f>'Day 3'!D60</f>
        <v>53</v>
      </c>
      <c r="J175" s="52">
        <f>'Day 3'!E60</f>
        <v>0</v>
      </c>
      <c r="K175" s="52">
        <f>'Day 3'!F60</f>
        <v>0</v>
      </c>
      <c r="L175" s="3">
        <f>'Day 3'!G60</f>
        <v>0</v>
      </c>
      <c r="M175" s="3">
        <f>'Day 3'!H60</f>
        <v>0</v>
      </c>
      <c r="N175" s="53">
        <f>'Day 3'!I60</f>
        <v>0</v>
      </c>
      <c r="O175" s="54" t="e">
        <f>'Day 3'!J60</f>
        <v>#VALUE!</v>
      </c>
      <c r="P175" s="55">
        <f>'Day 3'!K60</f>
        <v>0</v>
      </c>
      <c r="Q175">
        <f t="shared" si="6"/>
        <v>0</v>
      </c>
    </row>
    <row r="176" spans="1:17">
      <c r="A176" s="65" t="s">
        <v>127</v>
      </c>
      <c r="B176" s="60">
        <f t="shared" si="5"/>
        <v>0</v>
      </c>
      <c r="C176" s="61">
        <v>0</v>
      </c>
      <c r="D176" s="11">
        <v>0</v>
      </c>
      <c r="E176">
        <v>0</v>
      </c>
      <c r="F176" s="26" t="str">
        <f>'Day 3'!A61</f>
        <v/>
      </c>
      <c r="G176" s="27" t="str">
        <f>'Day 3'!B61</f>
        <v/>
      </c>
      <c r="H176" s="27">
        <f>'Day 3'!C61</f>
        <v>0</v>
      </c>
      <c r="I176" s="28">
        <f>'Day 3'!D61</f>
        <v>54</v>
      </c>
      <c r="J176" s="56">
        <f>'Day 3'!E61</f>
        <v>0</v>
      </c>
      <c r="K176" s="56">
        <f>'Day 3'!F61</f>
        <v>0</v>
      </c>
      <c r="L176" s="4">
        <f>'Day 3'!G61</f>
        <v>0</v>
      </c>
      <c r="M176" s="4">
        <f>'Day 3'!H61</f>
        <v>0</v>
      </c>
      <c r="N176" s="57">
        <f>'Day 3'!I61</f>
        <v>0</v>
      </c>
      <c r="O176" s="58" t="e">
        <f>'Day 3'!J61</f>
        <v>#VALUE!</v>
      </c>
      <c r="P176" s="59">
        <f>'Day 3'!K61</f>
        <v>0</v>
      </c>
      <c r="Q176">
        <f t="shared" si="6"/>
        <v>0</v>
      </c>
    </row>
    <row r="177" spans="1:17">
      <c r="A177" s="65" t="s">
        <v>127</v>
      </c>
      <c r="B177" s="60">
        <f t="shared" si="5"/>
        <v>0</v>
      </c>
      <c r="C177" s="61">
        <v>0</v>
      </c>
      <c r="D177" s="11">
        <v>0</v>
      </c>
      <c r="E177">
        <v>0</v>
      </c>
      <c r="F177" s="23" t="str">
        <f>'Day 3'!A62</f>
        <v/>
      </c>
      <c r="G177" s="24" t="str">
        <f>'Day 3'!B62</f>
        <v/>
      </c>
      <c r="H177" s="24">
        <f>'Day 3'!C62</f>
        <v>0</v>
      </c>
      <c r="I177" s="25">
        <f>'Day 3'!D62</f>
        <v>55</v>
      </c>
      <c r="J177" s="52">
        <f>'Day 3'!E62</f>
        <v>0</v>
      </c>
      <c r="K177" s="52">
        <f>'Day 3'!F62</f>
        <v>0</v>
      </c>
      <c r="L177" s="3">
        <f>'Day 3'!G62</f>
        <v>0</v>
      </c>
      <c r="M177" s="3">
        <f>'Day 3'!H62</f>
        <v>0</v>
      </c>
      <c r="N177" s="53">
        <f>'Day 3'!I62</f>
        <v>0</v>
      </c>
      <c r="O177" s="54" t="e">
        <f>'Day 3'!J62</f>
        <v>#VALUE!</v>
      </c>
      <c r="P177" s="55">
        <f>'Day 3'!K62</f>
        <v>0</v>
      </c>
      <c r="Q177">
        <f t="shared" si="6"/>
        <v>0</v>
      </c>
    </row>
    <row r="178" spans="1:17">
      <c r="A178" s="65" t="s">
        <v>127</v>
      </c>
      <c r="B178" s="60">
        <f t="shared" si="5"/>
        <v>0</v>
      </c>
      <c r="C178" s="61">
        <v>0</v>
      </c>
      <c r="D178" s="11">
        <v>0</v>
      </c>
      <c r="E178">
        <v>0</v>
      </c>
      <c r="F178" s="26" t="str">
        <f>'Day 3'!A63</f>
        <v/>
      </c>
      <c r="G178" s="27" t="str">
        <f>'Day 3'!B63</f>
        <v/>
      </c>
      <c r="H178" s="27">
        <f>'Day 3'!C63</f>
        <v>0</v>
      </c>
      <c r="I178" s="28">
        <f>'Day 3'!D63</f>
        <v>56</v>
      </c>
      <c r="J178" s="56">
        <f>'Day 3'!E63</f>
        <v>0</v>
      </c>
      <c r="K178" s="56">
        <f>'Day 3'!F63</f>
        <v>0</v>
      </c>
      <c r="L178" s="4">
        <f>'Day 3'!G63</f>
        <v>0</v>
      </c>
      <c r="M178" s="4">
        <f>'Day 3'!H63</f>
        <v>0</v>
      </c>
      <c r="N178" s="57">
        <f>'Day 3'!I63</f>
        <v>0</v>
      </c>
      <c r="O178" s="58" t="e">
        <f>'Day 3'!J63</f>
        <v>#VALUE!</v>
      </c>
      <c r="P178" s="59">
        <f>'Day 3'!K63</f>
        <v>0</v>
      </c>
      <c r="Q178">
        <f t="shared" si="6"/>
        <v>0</v>
      </c>
    </row>
    <row r="179" spans="1:17">
      <c r="A179" s="65" t="s">
        <v>127</v>
      </c>
      <c r="B179" s="60">
        <f t="shared" si="5"/>
        <v>0</v>
      </c>
      <c r="C179" s="61">
        <v>0</v>
      </c>
      <c r="D179" s="11">
        <v>0</v>
      </c>
      <c r="E179">
        <v>0</v>
      </c>
      <c r="F179" s="23" t="str">
        <f>'Day 3'!A64</f>
        <v/>
      </c>
      <c r="G179" s="24" t="str">
        <f>'Day 3'!B64</f>
        <v/>
      </c>
      <c r="H179" s="24">
        <f>'Day 3'!C64</f>
        <v>0</v>
      </c>
      <c r="I179" s="25">
        <f>'Day 3'!D64</f>
        <v>57</v>
      </c>
      <c r="J179" s="52">
        <f>'Day 3'!E64</f>
        <v>0</v>
      </c>
      <c r="K179" s="52">
        <f>'Day 3'!F64</f>
        <v>0</v>
      </c>
      <c r="L179" s="3">
        <f>'Day 3'!G64</f>
        <v>0</v>
      </c>
      <c r="M179" s="3">
        <f>'Day 3'!H64</f>
        <v>0</v>
      </c>
      <c r="N179" s="53">
        <f>'Day 3'!I64</f>
        <v>0</v>
      </c>
      <c r="O179" s="54" t="e">
        <f>'Day 3'!J64</f>
        <v>#VALUE!</v>
      </c>
      <c r="P179" s="55">
        <f>'Day 3'!K64</f>
        <v>0</v>
      </c>
      <c r="Q179">
        <f t="shared" si="6"/>
        <v>0</v>
      </c>
    </row>
    <row r="180" spans="1:17">
      <c r="A180" s="65" t="s">
        <v>127</v>
      </c>
      <c r="B180" s="60">
        <f t="shared" si="5"/>
        <v>0</v>
      </c>
      <c r="C180" s="61">
        <v>0</v>
      </c>
      <c r="D180" s="11">
        <v>0</v>
      </c>
      <c r="E180">
        <v>0</v>
      </c>
      <c r="F180" s="26" t="str">
        <f>'Day 3'!A65</f>
        <v/>
      </c>
      <c r="G180" s="27" t="str">
        <f>'Day 3'!B65</f>
        <v/>
      </c>
      <c r="H180" s="27">
        <f>'Day 3'!C65</f>
        <v>0</v>
      </c>
      <c r="I180" s="28">
        <f>'Day 3'!D65</f>
        <v>58</v>
      </c>
      <c r="J180" s="56">
        <f>'Day 3'!E65</f>
        <v>0</v>
      </c>
      <c r="K180" s="56">
        <f>'Day 3'!F65</f>
        <v>0</v>
      </c>
      <c r="L180" s="4">
        <f>'Day 3'!G65</f>
        <v>0</v>
      </c>
      <c r="M180" s="4">
        <f>'Day 3'!H65</f>
        <v>0</v>
      </c>
      <c r="N180" s="57">
        <f>'Day 3'!I65</f>
        <v>0</v>
      </c>
      <c r="O180" s="58" t="e">
        <f>'Day 3'!J65</f>
        <v>#VALUE!</v>
      </c>
      <c r="P180" s="59">
        <f>'Day 3'!K65</f>
        <v>0</v>
      </c>
      <c r="Q180">
        <f t="shared" si="6"/>
        <v>0</v>
      </c>
    </row>
    <row r="181" spans="1:17">
      <c r="A181" s="65" t="s">
        <v>127</v>
      </c>
      <c r="B181" s="60">
        <f t="shared" si="5"/>
        <v>0</v>
      </c>
      <c r="C181" s="61">
        <v>0</v>
      </c>
      <c r="D181" s="11">
        <v>0</v>
      </c>
      <c r="E181">
        <v>0</v>
      </c>
      <c r="F181" s="23" t="str">
        <f>'Day 3'!A66</f>
        <v/>
      </c>
      <c r="G181" s="24" t="str">
        <f>'Day 3'!B66</f>
        <v/>
      </c>
      <c r="H181" s="24">
        <f>'Day 3'!C66</f>
        <v>0</v>
      </c>
      <c r="I181" s="25">
        <f>'Day 3'!D66</f>
        <v>59</v>
      </c>
      <c r="J181" s="52">
        <f>'Day 3'!E66</f>
        <v>0</v>
      </c>
      <c r="K181" s="52">
        <f>'Day 3'!F66</f>
        <v>0</v>
      </c>
      <c r="L181" s="3">
        <f>'Day 3'!G66</f>
        <v>0</v>
      </c>
      <c r="M181" s="3">
        <f>'Day 3'!H66</f>
        <v>0</v>
      </c>
      <c r="N181" s="53">
        <f>'Day 3'!I66</f>
        <v>0</v>
      </c>
      <c r="O181" s="54" t="e">
        <f>'Day 3'!J66</f>
        <v>#VALUE!</v>
      </c>
      <c r="P181" s="55">
        <f>'Day 3'!K66</f>
        <v>0</v>
      </c>
      <c r="Q181">
        <f t="shared" si="6"/>
        <v>0</v>
      </c>
    </row>
    <row r="182" spans="1:17">
      <c r="A182" s="65" t="s">
        <v>127</v>
      </c>
      <c r="B182" s="60">
        <f t="shared" si="5"/>
        <v>0</v>
      </c>
      <c r="C182" s="61">
        <v>0</v>
      </c>
      <c r="D182" s="11">
        <v>0</v>
      </c>
      <c r="E182">
        <v>0</v>
      </c>
      <c r="F182" s="26" t="str">
        <f>'Day 3'!A67</f>
        <v/>
      </c>
      <c r="G182" s="27" t="str">
        <f>'Day 3'!B67</f>
        <v/>
      </c>
      <c r="H182" s="27">
        <f>'Day 3'!C67</f>
        <v>0</v>
      </c>
      <c r="I182" s="28">
        <f>'Day 3'!D67</f>
        <v>60</v>
      </c>
      <c r="J182" s="56">
        <f>'Day 3'!E67</f>
        <v>0</v>
      </c>
      <c r="K182" s="56">
        <f>'Day 3'!F67</f>
        <v>0</v>
      </c>
      <c r="L182" s="4">
        <f>'Day 3'!G67</f>
        <v>0</v>
      </c>
      <c r="M182" s="4">
        <f>'Day 3'!H67</f>
        <v>0</v>
      </c>
      <c r="N182" s="57">
        <f>'Day 3'!I67</f>
        <v>0</v>
      </c>
      <c r="O182" s="58" t="e">
        <f>'Day 3'!J67</f>
        <v>#VALUE!</v>
      </c>
      <c r="P182" s="59">
        <f>'Day 3'!K67</f>
        <v>0</v>
      </c>
      <c r="Q182">
        <f t="shared" si="6"/>
        <v>0</v>
      </c>
    </row>
    <row r="183" spans="1:17">
      <c r="A183" s="66" t="s">
        <v>128</v>
      </c>
      <c r="B183" s="60">
        <f>'Day 4'!$F$5</f>
        <v>0</v>
      </c>
      <c r="C183" s="61">
        <f>'Day 4'!$K$2</f>
        <v>0</v>
      </c>
      <c r="D183" s="11">
        <f>'Day 4'!$K$3</f>
        <v>0</v>
      </c>
      <c r="E183">
        <f>'Day 4'!$K$4</f>
        <v>0</v>
      </c>
      <c r="F183" s="23">
        <f>'Day 4'!A8</f>
        <v>0</v>
      </c>
      <c r="G183" s="24" t="str">
        <f>'Day 4'!B8</f>
        <v/>
      </c>
      <c r="H183" s="24">
        <f>'Day 4'!C8</f>
        <v>0</v>
      </c>
      <c r="I183" s="25">
        <f>'Day 4'!D8</f>
        <v>1</v>
      </c>
      <c r="J183" s="52">
        <f>'Day 4'!E8</f>
        <v>0</v>
      </c>
      <c r="K183" s="52">
        <f>'Day 4'!F8</f>
        <v>0</v>
      </c>
      <c r="L183" s="3">
        <f>'Day 4'!G8</f>
        <v>0</v>
      </c>
      <c r="M183" s="3">
        <f>'Day 4'!H8</f>
        <v>0</v>
      </c>
      <c r="N183" s="53">
        <f>'Day 4'!I8</f>
        <v>0</v>
      </c>
      <c r="O183" s="54" t="e">
        <f>'Day 4'!J8</f>
        <v>#VALUE!</v>
      </c>
      <c r="P183" s="55">
        <f>'Day 4'!K8</f>
        <v>0</v>
      </c>
      <c r="Q183">
        <f t="shared" si="6"/>
        <v>0</v>
      </c>
    </row>
    <row r="184" spans="1:17">
      <c r="A184" s="66" t="s">
        <v>128</v>
      </c>
      <c r="B184" s="60">
        <f>B$183</f>
        <v>0</v>
      </c>
      <c r="C184" s="61">
        <v>0</v>
      </c>
      <c r="D184" s="11">
        <v>0</v>
      </c>
      <c r="E184">
        <v>0</v>
      </c>
      <c r="F184" s="26" t="str">
        <f>'Day 4'!A9</f>
        <v/>
      </c>
      <c r="G184" s="27" t="str">
        <f>'Day 4'!B9</f>
        <v/>
      </c>
      <c r="H184" s="27">
        <f>'Day 4'!C9</f>
        <v>0</v>
      </c>
      <c r="I184" s="28">
        <f>'Day 4'!D9</f>
        <v>2</v>
      </c>
      <c r="J184" s="56">
        <f>'Day 4'!E9</f>
        <v>0</v>
      </c>
      <c r="K184" s="56">
        <f>'Day 4'!F9</f>
        <v>0</v>
      </c>
      <c r="L184" s="4">
        <f>'Day 4'!G9</f>
        <v>0</v>
      </c>
      <c r="M184" s="4">
        <f>'Day 4'!H9</f>
        <v>0</v>
      </c>
      <c r="N184" s="57">
        <f>'Day 4'!I9</f>
        <v>0</v>
      </c>
      <c r="O184" s="58" t="e">
        <f>'Day 4'!J9</f>
        <v>#VALUE!</v>
      </c>
      <c r="P184" s="59">
        <f>'Day 4'!K9</f>
        <v>0</v>
      </c>
      <c r="Q184">
        <f t="shared" si="6"/>
        <v>0</v>
      </c>
    </row>
    <row r="185" spans="1:17">
      <c r="A185" s="66" t="s">
        <v>128</v>
      </c>
      <c r="B185" s="60">
        <f t="shared" ref="B185:B216" si="7">B$183</f>
        <v>0</v>
      </c>
      <c r="C185" s="61">
        <v>0</v>
      </c>
      <c r="D185" s="11">
        <v>0</v>
      </c>
      <c r="E185">
        <v>0</v>
      </c>
      <c r="F185" s="23" t="str">
        <f>'Day 4'!A10</f>
        <v/>
      </c>
      <c r="G185" s="24" t="str">
        <f>'Day 4'!B10</f>
        <v/>
      </c>
      <c r="H185" s="24">
        <f>'Day 4'!C10</f>
        <v>0</v>
      </c>
      <c r="I185" s="25">
        <f>'Day 4'!D10</f>
        <v>3</v>
      </c>
      <c r="J185" s="52">
        <f>'Day 4'!E10</f>
        <v>0</v>
      </c>
      <c r="K185" s="52">
        <f>'Day 4'!F10</f>
        <v>0</v>
      </c>
      <c r="L185" s="3">
        <f>'Day 4'!G10</f>
        <v>0</v>
      </c>
      <c r="M185" s="3">
        <f>'Day 4'!H10</f>
        <v>0</v>
      </c>
      <c r="N185" s="53">
        <f>'Day 4'!I10</f>
        <v>0</v>
      </c>
      <c r="O185" s="54" t="e">
        <f>'Day 4'!J10</f>
        <v>#VALUE!</v>
      </c>
      <c r="P185" s="55">
        <f>'Day 4'!K10</f>
        <v>0</v>
      </c>
      <c r="Q185">
        <f t="shared" si="6"/>
        <v>0</v>
      </c>
    </row>
    <row r="186" spans="1:17">
      <c r="A186" s="66" t="s">
        <v>128</v>
      </c>
      <c r="B186" s="60">
        <f t="shared" si="7"/>
        <v>0</v>
      </c>
      <c r="C186" s="61">
        <v>0</v>
      </c>
      <c r="D186" s="11">
        <v>0</v>
      </c>
      <c r="E186">
        <v>0</v>
      </c>
      <c r="F186" s="26" t="str">
        <f>'Day 4'!A11</f>
        <v/>
      </c>
      <c r="G186" s="27" t="str">
        <f>'Day 4'!B11</f>
        <v/>
      </c>
      <c r="H186" s="27">
        <f>'Day 4'!C11</f>
        <v>0</v>
      </c>
      <c r="I186" s="28">
        <f>'Day 4'!D11</f>
        <v>4</v>
      </c>
      <c r="J186" s="56">
        <f>'Day 4'!E11</f>
        <v>0</v>
      </c>
      <c r="K186" s="56">
        <f>'Day 4'!F11</f>
        <v>0</v>
      </c>
      <c r="L186" s="4">
        <f>'Day 4'!G11</f>
        <v>0</v>
      </c>
      <c r="M186" s="4">
        <f>'Day 4'!H11</f>
        <v>0</v>
      </c>
      <c r="N186" s="57">
        <f>'Day 4'!I11</f>
        <v>0</v>
      </c>
      <c r="O186" s="58" t="e">
        <f>'Day 4'!J11</f>
        <v>#VALUE!</v>
      </c>
      <c r="P186" s="59">
        <f>'Day 4'!K11</f>
        <v>0</v>
      </c>
      <c r="Q186">
        <f t="shared" si="6"/>
        <v>0</v>
      </c>
    </row>
    <row r="187" spans="1:17">
      <c r="A187" s="66" t="s">
        <v>128</v>
      </c>
      <c r="B187" s="60">
        <f t="shared" si="7"/>
        <v>0</v>
      </c>
      <c r="C187" s="61">
        <v>0</v>
      </c>
      <c r="D187" s="11">
        <v>0</v>
      </c>
      <c r="E187">
        <v>0</v>
      </c>
      <c r="F187" s="23" t="str">
        <f>'Day 4'!A12</f>
        <v/>
      </c>
      <c r="G187" s="24" t="str">
        <f>'Day 4'!B12</f>
        <v/>
      </c>
      <c r="H187" s="24">
        <f>'Day 4'!C12</f>
        <v>0</v>
      </c>
      <c r="I187" s="25">
        <f>'Day 4'!D12</f>
        <v>5</v>
      </c>
      <c r="J187" s="52">
        <f>'Day 4'!E12</f>
        <v>0</v>
      </c>
      <c r="K187" s="52">
        <f>'Day 4'!F12</f>
        <v>0</v>
      </c>
      <c r="L187" s="3">
        <f>'Day 4'!G12</f>
        <v>0</v>
      </c>
      <c r="M187" s="3">
        <f>'Day 4'!H12</f>
        <v>0</v>
      </c>
      <c r="N187" s="53">
        <f>'Day 4'!I12</f>
        <v>0</v>
      </c>
      <c r="O187" s="54" t="e">
        <f>'Day 4'!J12</f>
        <v>#VALUE!</v>
      </c>
      <c r="P187" s="55">
        <f>'Day 4'!K12</f>
        <v>0</v>
      </c>
      <c r="Q187">
        <f t="shared" si="6"/>
        <v>0</v>
      </c>
    </row>
    <row r="188" spans="1:17">
      <c r="A188" s="66" t="s">
        <v>128</v>
      </c>
      <c r="B188" s="60">
        <f t="shared" si="7"/>
        <v>0</v>
      </c>
      <c r="C188" s="61">
        <v>0</v>
      </c>
      <c r="D188" s="11">
        <v>0</v>
      </c>
      <c r="E188">
        <v>0</v>
      </c>
      <c r="F188" s="26" t="str">
        <f>'Day 4'!A13</f>
        <v/>
      </c>
      <c r="G188" s="27" t="str">
        <f>'Day 4'!B13</f>
        <v/>
      </c>
      <c r="H188" s="27">
        <f>'Day 4'!C13</f>
        <v>0</v>
      </c>
      <c r="I188" s="28">
        <f>'Day 4'!D13</f>
        <v>6</v>
      </c>
      <c r="J188" s="56">
        <f>'Day 4'!E13</f>
        <v>0</v>
      </c>
      <c r="K188" s="56">
        <f>'Day 4'!F13</f>
        <v>0</v>
      </c>
      <c r="L188" s="4">
        <f>'Day 4'!G13</f>
        <v>0</v>
      </c>
      <c r="M188" s="4">
        <f>'Day 4'!H13</f>
        <v>0</v>
      </c>
      <c r="N188" s="57">
        <f>'Day 4'!I13</f>
        <v>0</v>
      </c>
      <c r="O188" s="58" t="e">
        <f>'Day 4'!J13</f>
        <v>#VALUE!</v>
      </c>
      <c r="P188" s="59">
        <f>'Day 4'!K13</f>
        <v>0</v>
      </c>
      <c r="Q188">
        <f t="shared" si="6"/>
        <v>0</v>
      </c>
    </row>
    <row r="189" spans="1:17">
      <c r="A189" s="66" t="s">
        <v>128</v>
      </c>
      <c r="B189" s="60">
        <f t="shared" si="7"/>
        <v>0</v>
      </c>
      <c r="C189" s="61">
        <v>0</v>
      </c>
      <c r="D189" s="11">
        <v>0</v>
      </c>
      <c r="E189">
        <v>0</v>
      </c>
      <c r="F189" s="23" t="str">
        <f>'Day 4'!A14</f>
        <v/>
      </c>
      <c r="G189" s="24" t="str">
        <f>'Day 4'!B14</f>
        <v/>
      </c>
      <c r="H189" s="24">
        <f>'Day 4'!C14</f>
        <v>0</v>
      </c>
      <c r="I189" s="25">
        <f>'Day 4'!D14</f>
        <v>7</v>
      </c>
      <c r="J189" s="52">
        <f>'Day 4'!E14</f>
        <v>0</v>
      </c>
      <c r="K189" s="52">
        <f>'Day 4'!F14</f>
        <v>0</v>
      </c>
      <c r="L189" s="3">
        <f>'Day 4'!G14</f>
        <v>0</v>
      </c>
      <c r="M189" s="3">
        <f>'Day 4'!H14</f>
        <v>0</v>
      </c>
      <c r="N189" s="53">
        <f>'Day 4'!I14</f>
        <v>0</v>
      </c>
      <c r="O189" s="54" t="e">
        <f>'Day 4'!J14</f>
        <v>#VALUE!</v>
      </c>
      <c r="P189" s="55">
        <f>'Day 4'!K14</f>
        <v>0</v>
      </c>
      <c r="Q189">
        <f t="shared" si="6"/>
        <v>0</v>
      </c>
    </row>
    <row r="190" spans="1:17">
      <c r="A190" s="66" t="s">
        <v>128</v>
      </c>
      <c r="B190" s="60">
        <f t="shared" si="7"/>
        <v>0</v>
      </c>
      <c r="C190" s="61">
        <v>0</v>
      </c>
      <c r="D190" s="11">
        <v>0</v>
      </c>
      <c r="E190">
        <v>0</v>
      </c>
      <c r="F190" s="26" t="str">
        <f>'Day 4'!A15</f>
        <v/>
      </c>
      <c r="G190" s="27" t="str">
        <f>'Day 4'!B15</f>
        <v/>
      </c>
      <c r="H190" s="27">
        <f>'Day 4'!C15</f>
        <v>0</v>
      </c>
      <c r="I190" s="28">
        <f>'Day 4'!D15</f>
        <v>8</v>
      </c>
      <c r="J190" s="56">
        <f>'Day 4'!E15</f>
        <v>0</v>
      </c>
      <c r="K190" s="56">
        <f>'Day 4'!F15</f>
        <v>0</v>
      </c>
      <c r="L190" s="4">
        <f>'Day 4'!G15</f>
        <v>0</v>
      </c>
      <c r="M190" s="4">
        <f>'Day 4'!H15</f>
        <v>0</v>
      </c>
      <c r="N190" s="57">
        <f>'Day 4'!I15</f>
        <v>0</v>
      </c>
      <c r="O190" s="58" t="e">
        <f>'Day 4'!J15</f>
        <v>#VALUE!</v>
      </c>
      <c r="P190" s="59">
        <f>'Day 4'!K15</f>
        <v>0</v>
      </c>
      <c r="Q190">
        <f t="shared" si="6"/>
        <v>0</v>
      </c>
    </row>
    <row r="191" spans="1:17">
      <c r="A191" s="66" t="s">
        <v>128</v>
      </c>
      <c r="B191" s="60">
        <f t="shared" si="7"/>
        <v>0</v>
      </c>
      <c r="C191" s="61">
        <v>0</v>
      </c>
      <c r="D191" s="11">
        <v>0</v>
      </c>
      <c r="E191">
        <v>0</v>
      </c>
      <c r="F191" s="23" t="str">
        <f>'Day 4'!A16</f>
        <v/>
      </c>
      <c r="G191" s="24" t="str">
        <f>'Day 4'!B16</f>
        <v/>
      </c>
      <c r="H191" s="24">
        <f>'Day 4'!C16</f>
        <v>0</v>
      </c>
      <c r="I191" s="25">
        <f>'Day 4'!D16</f>
        <v>9</v>
      </c>
      <c r="J191" s="52">
        <f>'Day 4'!E16</f>
        <v>0</v>
      </c>
      <c r="K191" s="52">
        <f>'Day 4'!F16</f>
        <v>0</v>
      </c>
      <c r="L191" s="3">
        <f>'Day 4'!G16</f>
        <v>0</v>
      </c>
      <c r="M191" s="3">
        <f>'Day 4'!H16</f>
        <v>0</v>
      </c>
      <c r="N191" s="53">
        <f>'Day 4'!I16</f>
        <v>0</v>
      </c>
      <c r="O191" s="54" t="e">
        <f>'Day 4'!J16</f>
        <v>#VALUE!</v>
      </c>
      <c r="P191" s="55">
        <f>'Day 4'!K16</f>
        <v>0</v>
      </c>
      <c r="Q191">
        <f t="shared" si="6"/>
        <v>0</v>
      </c>
    </row>
    <row r="192" spans="1:17">
      <c r="A192" s="66" t="s">
        <v>128</v>
      </c>
      <c r="B192" s="60">
        <f t="shared" si="7"/>
        <v>0</v>
      </c>
      <c r="C192" s="61">
        <v>0</v>
      </c>
      <c r="D192" s="11">
        <v>0</v>
      </c>
      <c r="E192">
        <v>0</v>
      </c>
      <c r="F192" s="26" t="str">
        <f>'Day 4'!A17</f>
        <v/>
      </c>
      <c r="G192" s="27" t="str">
        <f>'Day 4'!B17</f>
        <v/>
      </c>
      <c r="H192" s="27">
        <f>'Day 4'!C17</f>
        <v>0</v>
      </c>
      <c r="I192" s="28">
        <f>'Day 4'!D17</f>
        <v>10</v>
      </c>
      <c r="J192" s="56">
        <f>'Day 4'!E17</f>
        <v>0</v>
      </c>
      <c r="K192" s="56">
        <f>'Day 4'!F17</f>
        <v>0</v>
      </c>
      <c r="L192" s="4">
        <f>'Day 4'!G17</f>
        <v>0</v>
      </c>
      <c r="M192" s="4">
        <f>'Day 4'!H17</f>
        <v>0</v>
      </c>
      <c r="N192" s="57">
        <f>'Day 4'!I17</f>
        <v>0</v>
      </c>
      <c r="O192" s="58" t="e">
        <f>'Day 4'!J17</f>
        <v>#VALUE!</v>
      </c>
      <c r="P192" s="59">
        <f>'Day 4'!K17</f>
        <v>0</v>
      </c>
      <c r="Q192">
        <f t="shared" si="6"/>
        <v>0</v>
      </c>
    </row>
    <row r="193" spans="1:17">
      <c r="A193" s="66" t="s">
        <v>128</v>
      </c>
      <c r="B193" s="60">
        <f t="shared" si="7"/>
        <v>0</v>
      </c>
      <c r="C193" s="61">
        <v>0</v>
      </c>
      <c r="D193" s="11">
        <v>0</v>
      </c>
      <c r="E193">
        <v>0</v>
      </c>
      <c r="F193" s="23" t="str">
        <f>'Day 4'!A18</f>
        <v/>
      </c>
      <c r="G193" s="24" t="str">
        <f>'Day 4'!B18</f>
        <v/>
      </c>
      <c r="H193" s="24">
        <f>'Day 4'!C18</f>
        <v>0</v>
      </c>
      <c r="I193" s="25">
        <f>'Day 4'!D18</f>
        <v>11</v>
      </c>
      <c r="J193" s="52">
        <f>'Day 4'!E18</f>
        <v>0</v>
      </c>
      <c r="K193" s="52">
        <f>'Day 4'!F18</f>
        <v>0</v>
      </c>
      <c r="L193" s="3">
        <f>'Day 4'!G18</f>
        <v>0</v>
      </c>
      <c r="M193" s="3">
        <f>'Day 4'!H18</f>
        <v>0</v>
      </c>
      <c r="N193" s="53">
        <f>'Day 4'!I18</f>
        <v>0</v>
      </c>
      <c r="O193" s="54" t="e">
        <f>'Day 4'!J18</f>
        <v>#VALUE!</v>
      </c>
      <c r="P193" s="55">
        <f>'Day 4'!K18</f>
        <v>0</v>
      </c>
      <c r="Q193">
        <f t="shared" si="6"/>
        <v>0</v>
      </c>
    </row>
    <row r="194" spans="1:17">
      <c r="A194" s="66" t="s">
        <v>128</v>
      </c>
      <c r="B194" s="60">
        <f t="shared" si="7"/>
        <v>0</v>
      </c>
      <c r="C194" s="61">
        <v>0</v>
      </c>
      <c r="D194" s="11">
        <v>0</v>
      </c>
      <c r="E194">
        <v>0</v>
      </c>
      <c r="F194" s="26" t="str">
        <f>'Day 4'!A19</f>
        <v/>
      </c>
      <c r="G194" s="27" t="str">
        <f>'Day 4'!B19</f>
        <v/>
      </c>
      <c r="H194" s="27">
        <f>'Day 4'!C19</f>
        <v>0</v>
      </c>
      <c r="I194" s="28">
        <f>'Day 4'!D19</f>
        <v>12</v>
      </c>
      <c r="J194" s="56">
        <f>'Day 4'!E19</f>
        <v>0</v>
      </c>
      <c r="K194" s="56">
        <f>'Day 4'!F19</f>
        <v>0</v>
      </c>
      <c r="L194" s="4">
        <f>'Day 4'!G19</f>
        <v>0</v>
      </c>
      <c r="M194" s="4">
        <f>'Day 4'!H19</f>
        <v>0</v>
      </c>
      <c r="N194" s="57">
        <f>'Day 4'!I19</f>
        <v>0</v>
      </c>
      <c r="O194" s="58" t="e">
        <f>'Day 4'!J19</f>
        <v>#VALUE!</v>
      </c>
      <c r="P194" s="59">
        <f>'Day 4'!K19</f>
        <v>0</v>
      </c>
      <c r="Q194">
        <f t="shared" si="6"/>
        <v>0</v>
      </c>
    </row>
    <row r="195" spans="1:17">
      <c r="A195" s="66" t="s">
        <v>128</v>
      </c>
      <c r="B195" s="60">
        <f t="shared" si="7"/>
        <v>0</v>
      </c>
      <c r="C195" s="61">
        <v>0</v>
      </c>
      <c r="D195" s="11">
        <v>0</v>
      </c>
      <c r="E195">
        <v>0</v>
      </c>
      <c r="F195" s="23" t="str">
        <f>'Day 4'!A20</f>
        <v/>
      </c>
      <c r="G195" s="24" t="str">
        <f>'Day 4'!B20</f>
        <v/>
      </c>
      <c r="H195" s="24">
        <f>'Day 4'!C20</f>
        <v>0</v>
      </c>
      <c r="I195" s="25">
        <f>'Day 4'!D20</f>
        <v>13</v>
      </c>
      <c r="J195" s="52">
        <f>'Day 4'!E20</f>
        <v>0</v>
      </c>
      <c r="K195" s="52">
        <f>'Day 4'!F20</f>
        <v>0</v>
      </c>
      <c r="L195" s="3">
        <f>'Day 4'!G20</f>
        <v>0</v>
      </c>
      <c r="M195" s="3">
        <f>'Day 4'!H20</f>
        <v>0</v>
      </c>
      <c r="N195" s="53">
        <f>'Day 4'!I20</f>
        <v>0</v>
      </c>
      <c r="O195" s="54" t="e">
        <f>'Day 4'!J20</f>
        <v>#VALUE!</v>
      </c>
      <c r="P195" s="55">
        <f>'Day 4'!K20</f>
        <v>0</v>
      </c>
      <c r="Q195">
        <f t="shared" si="6"/>
        <v>0</v>
      </c>
    </row>
    <row r="196" spans="1:17">
      <c r="A196" s="66" t="s">
        <v>128</v>
      </c>
      <c r="B196" s="60">
        <f t="shared" si="7"/>
        <v>0</v>
      </c>
      <c r="C196" s="61">
        <v>0</v>
      </c>
      <c r="D196" s="11">
        <v>0</v>
      </c>
      <c r="E196">
        <v>0</v>
      </c>
      <c r="F196" s="26" t="str">
        <f>'Day 4'!A21</f>
        <v/>
      </c>
      <c r="G196" s="27" t="str">
        <f>'Day 4'!B21</f>
        <v/>
      </c>
      <c r="H196" s="27">
        <f>'Day 4'!C21</f>
        <v>0</v>
      </c>
      <c r="I196" s="28">
        <f>'Day 4'!D21</f>
        <v>14</v>
      </c>
      <c r="J196" s="56">
        <f>'Day 4'!E21</f>
        <v>0</v>
      </c>
      <c r="K196" s="56">
        <f>'Day 4'!F21</f>
        <v>0</v>
      </c>
      <c r="L196" s="4">
        <f>'Day 4'!G21</f>
        <v>0</v>
      </c>
      <c r="M196" s="4">
        <f>'Day 4'!H21</f>
        <v>0</v>
      </c>
      <c r="N196" s="57">
        <f>'Day 4'!I21</f>
        <v>0</v>
      </c>
      <c r="O196" s="58" t="e">
        <f>'Day 4'!J21</f>
        <v>#VALUE!</v>
      </c>
      <c r="P196" s="59">
        <f>'Day 4'!K21</f>
        <v>0</v>
      </c>
      <c r="Q196">
        <f t="shared" si="6"/>
        <v>0</v>
      </c>
    </row>
    <row r="197" spans="1:17">
      <c r="A197" s="66" t="s">
        <v>128</v>
      </c>
      <c r="B197" s="60">
        <f t="shared" si="7"/>
        <v>0</v>
      </c>
      <c r="C197" s="61">
        <v>0</v>
      </c>
      <c r="D197" s="11">
        <v>0</v>
      </c>
      <c r="E197">
        <v>0</v>
      </c>
      <c r="F197" s="23" t="str">
        <f>'Day 4'!A22</f>
        <v/>
      </c>
      <c r="G197" s="24" t="str">
        <f>'Day 4'!B22</f>
        <v/>
      </c>
      <c r="H197" s="24">
        <f>'Day 4'!C22</f>
        <v>0</v>
      </c>
      <c r="I197" s="25">
        <f>'Day 4'!D22</f>
        <v>15</v>
      </c>
      <c r="J197" s="52">
        <f>'Day 4'!E22</f>
        <v>0</v>
      </c>
      <c r="K197" s="52">
        <f>'Day 4'!F22</f>
        <v>0</v>
      </c>
      <c r="L197" s="3">
        <f>'Day 4'!G22</f>
        <v>0</v>
      </c>
      <c r="M197" s="3">
        <f>'Day 4'!H22</f>
        <v>0</v>
      </c>
      <c r="N197" s="53">
        <f>'Day 4'!I22</f>
        <v>0</v>
      </c>
      <c r="O197" s="54" t="e">
        <f>'Day 4'!J22</f>
        <v>#VALUE!</v>
      </c>
      <c r="P197" s="55">
        <f>'Day 4'!K22</f>
        <v>0</v>
      </c>
      <c r="Q197">
        <f t="shared" ref="Q197:Q260" si="8">Q$3</f>
        <v>0</v>
      </c>
    </row>
    <row r="198" spans="1:17">
      <c r="A198" s="66" t="s">
        <v>128</v>
      </c>
      <c r="B198" s="60">
        <f t="shared" si="7"/>
        <v>0</v>
      </c>
      <c r="C198" s="61">
        <v>0</v>
      </c>
      <c r="D198" s="11">
        <v>0</v>
      </c>
      <c r="E198">
        <v>0</v>
      </c>
      <c r="F198" s="26" t="str">
        <f>'Day 4'!A23</f>
        <v/>
      </c>
      <c r="G198" s="27" t="str">
        <f>'Day 4'!B23</f>
        <v/>
      </c>
      <c r="H198" s="27">
        <f>'Day 4'!C23</f>
        <v>0</v>
      </c>
      <c r="I198" s="28">
        <f>'Day 4'!D23</f>
        <v>16</v>
      </c>
      <c r="J198" s="56">
        <f>'Day 4'!E23</f>
        <v>0</v>
      </c>
      <c r="K198" s="56">
        <f>'Day 4'!F23</f>
        <v>0</v>
      </c>
      <c r="L198" s="4">
        <f>'Day 4'!G23</f>
        <v>0</v>
      </c>
      <c r="M198" s="4">
        <f>'Day 4'!H23</f>
        <v>0</v>
      </c>
      <c r="N198" s="57">
        <f>'Day 4'!I23</f>
        <v>0</v>
      </c>
      <c r="O198" s="58" t="e">
        <f>'Day 4'!J23</f>
        <v>#VALUE!</v>
      </c>
      <c r="P198" s="59">
        <f>'Day 4'!K23</f>
        <v>0</v>
      </c>
      <c r="Q198">
        <f t="shared" si="8"/>
        <v>0</v>
      </c>
    </row>
    <row r="199" spans="1:17">
      <c r="A199" s="66" t="s">
        <v>128</v>
      </c>
      <c r="B199" s="60">
        <f t="shared" si="7"/>
        <v>0</v>
      </c>
      <c r="C199" s="61">
        <v>0</v>
      </c>
      <c r="D199" s="11">
        <v>0</v>
      </c>
      <c r="E199">
        <v>0</v>
      </c>
      <c r="F199" s="23" t="str">
        <f>'Day 4'!A24</f>
        <v/>
      </c>
      <c r="G199" s="24" t="str">
        <f>'Day 4'!B24</f>
        <v/>
      </c>
      <c r="H199" s="24">
        <f>'Day 4'!C24</f>
        <v>0</v>
      </c>
      <c r="I199" s="25">
        <f>'Day 4'!D24</f>
        <v>17</v>
      </c>
      <c r="J199" s="52">
        <f>'Day 4'!E24</f>
        <v>0</v>
      </c>
      <c r="K199" s="52">
        <f>'Day 4'!F24</f>
        <v>0</v>
      </c>
      <c r="L199" s="3">
        <f>'Day 4'!G24</f>
        <v>0</v>
      </c>
      <c r="M199" s="3">
        <f>'Day 4'!H24</f>
        <v>0</v>
      </c>
      <c r="N199" s="53">
        <f>'Day 4'!I24</f>
        <v>0</v>
      </c>
      <c r="O199" s="54" t="e">
        <f>'Day 4'!J24</f>
        <v>#VALUE!</v>
      </c>
      <c r="P199" s="55">
        <f>'Day 4'!K24</f>
        <v>0</v>
      </c>
      <c r="Q199">
        <f t="shared" si="8"/>
        <v>0</v>
      </c>
    </row>
    <row r="200" spans="1:17">
      <c r="A200" s="66" t="s">
        <v>128</v>
      </c>
      <c r="B200" s="60">
        <f t="shared" si="7"/>
        <v>0</v>
      </c>
      <c r="C200" s="61">
        <v>0</v>
      </c>
      <c r="D200" s="11">
        <v>0</v>
      </c>
      <c r="E200">
        <v>0</v>
      </c>
      <c r="F200" s="26" t="str">
        <f>'Day 4'!A25</f>
        <v/>
      </c>
      <c r="G200" s="27" t="str">
        <f>'Day 4'!B25</f>
        <v/>
      </c>
      <c r="H200" s="27">
        <f>'Day 4'!C25</f>
        <v>0</v>
      </c>
      <c r="I200" s="28">
        <f>'Day 4'!D25</f>
        <v>18</v>
      </c>
      <c r="J200" s="56">
        <f>'Day 4'!E25</f>
        <v>0</v>
      </c>
      <c r="K200" s="56">
        <f>'Day 4'!F25</f>
        <v>0</v>
      </c>
      <c r="L200" s="4">
        <f>'Day 4'!G25</f>
        <v>0</v>
      </c>
      <c r="M200" s="4">
        <f>'Day 4'!H25</f>
        <v>0</v>
      </c>
      <c r="N200" s="57">
        <f>'Day 4'!I25</f>
        <v>0</v>
      </c>
      <c r="O200" s="58" t="e">
        <f>'Day 4'!J25</f>
        <v>#VALUE!</v>
      </c>
      <c r="P200" s="59">
        <f>'Day 4'!K25</f>
        <v>0</v>
      </c>
      <c r="Q200">
        <f t="shared" si="8"/>
        <v>0</v>
      </c>
    </row>
    <row r="201" spans="1:17">
      <c r="A201" s="66" t="s">
        <v>128</v>
      </c>
      <c r="B201" s="60">
        <f t="shared" si="7"/>
        <v>0</v>
      </c>
      <c r="C201" s="61">
        <v>0</v>
      </c>
      <c r="D201" s="11">
        <v>0</v>
      </c>
      <c r="E201">
        <v>0</v>
      </c>
      <c r="F201" s="23" t="str">
        <f>'Day 4'!A26</f>
        <v/>
      </c>
      <c r="G201" s="24" t="str">
        <f>'Day 4'!B26</f>
        <v/>
      </c>
      <c r="H201" s="24">
        <f>'Day 4'!C26</f>
        <v>0</v>
      </c>
      <c r="I201" s="25">
        <f>'Day 4'!D26</f>
        <v>19</v>
      </c>
      <c r="J201" s="52">
        <f>'Day 4'!E26</f>
        <v>0</v>
      </c>
      <c r="K201" s="52">
        <f>'Day 4'!F26</f>
        <v>0</v>
      </c>
      <c r="L201" s="3">
        <f>'Day 4'!G26</f>
        <v>0</v>
      </c>
      <c r="M201" s="3">
        <f>'Day 4'!H26</f>
        <v>0</v>
      </c>
      <c r="N201" s="53">
        <f>'Day 4'!I26</f>
        <v>0</v>
      </c>
      <c r="O201" s="54" t="e">
        <f>'Day 4'!J26</f>
        <v>#VALUE!</v>
      </c>
      <c r="P201" s="55">
        <f>'Day 4'!K26</f>
        <v>0</v>
      </c>
      <c r="Q201">
        <f t="shared" si="8"/>
        <v>0</v>
      </c>
    </row>
    <row r="202" spans="1:17">
      <c r="A202" s="66" t="s">
        <v>128</v>
      </c>
      <c r="B202" s="60">
        <f t="shared" si="7"/>
        <v>0</v>
      </c>
      <c r="C202" s="61">
        <v>0</v>
      </c>
      <c r="D202" s="11">
        <v>0</v>
      </c>
      <c r="E202">
        <v>0</v>
      </c>
      <c r="F202" s="26" t="str">
        <f>'Day 4'!A27</f>
        <v/>
      </c>
      <c r="G202" s="27" t="str">
        <f>'Day 4'!B27</f>
        <v/>
      </c>
      <c r="H202" s="27">
        <f>'Day 4'!C27</f>
        <v>0</v>
      </c>
      <c r="I202" s="28">
        <f>'Day 4'!D27</f>
        <v>20</v>
      </c>
      <c r="J202" s="56">
        <f>'Day 4'!E27</f>
        <v>0</v>
      </c>
      <c r="K202" s="56">
        <f>'Day 4'!F27</f>
        <v>0</v>
      </c>
      <c r="L202" s="4">
        <f>'Day 4'!G27</f>
        <v>0</v>
      </c>
      <c r="M202" s="4">
        <f>'Day 4'!H27</f>
        <v>0</v>
      </c>
      <c r="N202" s="57">
        <f>'Day 4'!I27</f>
        <v>0</v>
      </c>
      <c r="O202" s="58" t="e">
        <f>'Day 4'!J27</f>
        <v>#VALUE!</v>
      </c>
      <c r="P202" s="59">
        <f>'Day 4'!K27</f>
        <v>0</v>
      </c>
      <c r="Q202">
        <f t="shared" si="8"/>
        <v>0</v>
      </c>
    </row>
    <row r="203" spans="1:17">
      <c r="A203" s="66" t="s">
        <v>128</v>
      </c>
      <c r="B203" s="60">
        <f t="shared" si="7"/>
        <v>0</v>
      </c>
      <c r="C203" s="61">
        <v>0</v>
      </c>
      <c r="D203" s="11">
        <v>0</v>
      </c>
      <c r="E203">
        <v>0</v>
      </c>
      <c r="F203" s="23" t="str">
        <f>'Day 4'!A28</f>
        <v/>
      </c>
      <c r="G203" s="24" t="str">
        <f>'Day 4'!B28</f>
        <v/>
      </c>
      <c r="H203" s="24">
        <f>'Day 4'!C28</f>
        <v>0</v>
      </c>
      <c r="I203" s="25">
        <f>'Day 4'!D28</f>
        <v>21</v>
      </c>
      <c r="J203" s="52">
        <f>'Day 4'!E28</f>
        <v>0</v>
      </c>
      <c r="K203" s="52">
        <f>'Day 4'!F28</f>
        <v>0</v>
      </c>
      <c r="L203" s="3">
        <f>'Day 4'!G28</f>
        <v>0</v>
      </c>
      <c r="M203" s="3">
        <f>'Day 4'!H28</f>
        <v>0</v>
      </c>
      <c r="N203" s="53">
        <f>'Day 4'!I28</f>
        <v>0</v>
      </c>
      <c r="O203" s="54" t="e">
        <f>'Day 4'!J28</f>
        <v>#VALUE!</v>
      </c>
      <c r="P203" s="55">
        <f>'Day 4'!K28</f>
        <v>0</v>
      </c>
      <c r="Q203">
        <f t="shared" si="8"/>
        <v>0</v>
      </c>
    </row>
    <row r="204" spans="1:17">
      <c r="A204" s="66" t="s">
        <v>128</v>
      </c>
      <c r="B204" s="60">
        <f t="shared" si="7"/>
        <v>0</v>
      </c>
      <c r="C204" s="61">
        <v>0</v>
      </c>
      <c r="D204" s="11">
        <v>0</v>
      </c>
      <c r="E204">
        <v>0</v>
      </c>
      <c r="F204" s="26" t="str">
        <f>'Day 4'!A29</f>
        <v/>
      </c>
      <c r="G204" s="27" t="str">
        <f>'Day 4'!B29</f>
        <v/>
      </c>
      <c r="H204" s="27">
        <f>'Day 4'!C29</f>
        <v>0</v>
      </c>
      <c r="I204" s="28">
        <f>'Day 4'!D29</f>
        <v>22</v>
      </c>
      <c r="J204" s="56">
        <f>'Day 4'!E29</f>
        <v>0</v>
      </c>
      <c r="K204" s="56">
        <f>'Day 4'!F29</f>
        <v>0</v>
      </c>
      <c r="L204" s="4">
        <f>'Day 4'!G29</f>
        <v>0</v>
      </c>
      <c r="M204" s="4">
        <f>'Day 4'!H29</f>
        <v>0</v>
      </c>
      <c r="N204" s="57">
        <f>'Day 4'!I29</f>
        <v>0</v>
      </c>
      <c r="O204" s="58" t="e">
        <f>'Day 4'!J29</f>
        <v>#VALUE!</v>
      </c>
      <c r="P204" s="59">
        <f>'Day 4'!K29</f>
        <v>0</v>
      </c>
      <c r="Q204">
        <f t="shared" si="8"/>
        <v>0</v>
      </c>
    </row>
    <row r="205" spans="1:17">
      <c r="A205" s="66" t="s">
        <v>128</v>
      </c>
      <c r="B205" s="60">
        <f t="shared" si="7"/>
        <v>0</v>
      </c>
      <c r="C205" s="61">
        <v>0</v>
      </c>
      <c r="D205" s="11">
        <v>0</v>
      </c>
      <c r="E205">
        <v>0</v>
      </c>
      <c r="F205" s="23" t="str">
        <f>'Day 4'!A30</f>
        <v/>
      </c>
      <c r="G205" s="24" t="str">
        <f>'Day 4'!B30</f>
        <v/>
      </c>
      <c r="H205" s="24">
        <f>'Day 4'!C30</f>
        <v>0</v>
      </c>
      <c r="I205" s="25">
        <f>'Day 4'!D30</f>
        <v>23</v>
      </c>
      <c r="J205" s="52">
        <f>'Day 4'!E30</f>
        <v>0</v>
      </c>
      <c r="K205" s="52">
        <f>'Day 4'!F30</f>
        <v>0</v>
      </c>
      <c r="L205" s="3">
        <f>'Day 4'!G30</f>
        <v>0</v>
      </c>
      <c r="M205" s="3">
        <f>'Day 4'!H30</f>
        <v>0</v>
      </c>
      <c r="N205" s="53">
        <f>'Day 4'!I30</f>
        <v>0</v>
      </c>
      <c r="O205" s="54" t="e">
        <f>'Day 4'!J30</f>
        <v>#VALUE!</v>
      </c>
      <c r="P205" s="55">
        <f>'Day 4'!K30</f>
        <v>0</v>
      </c>
      <c r="Q205">
        <f t="shared" si="8"/>
        <v>0</v>
      </c>
    </row>
    <row r="206" spans="1:17">
      <c r="A206" s="66" t="s">
        <v>128</v>
      </c>
      <c r="B206" s="60">
        <f t="shared" si="7"/>
        <v>0</v>
      </c>
      <c r="C206" s="61">
        <v>0</v>
      </c>
      <c r="D206" s="11">
        <v>0</v>
      </c>
      <c r="E206">
        <v>0</v>
      </c>
      <c r="F206" s="26" t="str">
        <f>'Day 4'!A31</f>
        <v/>
      </c>
      <c r="G206" s="27" t="str">
        <f>'Day 4'!B31</f>
        <v/>
      </c>
      <c r="H206" s="27">
        <f>'Day 4'!C31</f>
        <v>0</v>
      </c>
      <c r="I206" s="28">
        <f>'Day 4'!D31</f>
        <v>24</v>
      </c>
      <c r="J206" s="56">
        <f>'Day 4'!E31</f>
        <v>0</v>
      </c>
      <c r="K206" s="56">
        <f>'Day 4'!F31</f>
        <v>0</v>
      </c>
      <c r="L206" s="4">
        <f>'Day 4'!G31</f>
        <v>0</v>
      </c>
      <c r="M206" s="4">
        <f>'Day 4'!H31</f>
        <v>0</v>
      </c>
      <c r="N206" s="57">
        <f>'Day 4'!I31</f>
        <v>0</v>
      </c>
      <c r="O206" s="58" t="e">
        <f>'Day 4'!J31</f>
        <v>#VALUE!</v>
      </c>
      <c r="P206" s="59">
        <f>'Day 4'!K31</f>
        <v>0</v>
      </c>
      <c r="Q206">
        <f t="shared" si="8"/>
        <v>0</v>
      </c>
    </row>
    <row r="207" spans="1:17">
      <c r="A207" s="66" t="s">
        <v>128</v>
      </c>
      <c r="B207" s="60">
        <f t="shared" si="7"/>
        <v>0</v>
      </c>
      <c r="C207" s="61">
        <v>0</v>
      </c>
      <c r="D207" s="11">
        <v>0</v>
      </c>
      <c r="E207">
        <v>0</v>
      </c>
      <c r="F207" s="23" t="str">
        <f>'Day 4'!A32</f>
        <v/>
      </c>
      <c r="G207" s="24" t="str">
        <f>'Day 4'!B32</f>
        <v/>
      </c>
      <c r="H207" s="24">
        <f>'Day 4'!C32</f>
        <v>0</v>
      </c>
      <c r="I207" s="25">
        <f>'Day 4'!D32</f>
        <v>25</v>
      </c>
      <c r="J207" s="52">
        <f>'Day 4'!E32</f>
        <v>0</v>
      </c>
      <c r="K207" s="52">
        <f>'Day 4'!F32</f>
        <v>0</v>
      </c>
      <c r="L207" s="3">
        <f>'Day 4'!G32</f>
        <v>0</v>
      </c>
      <c r="M207" s="3">
        <f>'Day 4'!H32</f>
        <v>0</v>
      </c>
      <c r="N207" s="53">
        <f>'Day 4'!I32</f>
        <v>0</v>
      </c>
      <c r="O207" s="54" t="e">
        <f>'Day 4'!J32</f>
        <v>#VALUE!</v>
      </c>
      <c r="P207" s="55">
        <f>'Day 4'!K32</f>
        <v>0</v>
      </c>
      <c r="Q207">
        <f t="shared" si="8"/>
        <v>0</v>
      </c>
    </row>
    <row r="208" spans="1:17">
      <c r="A208" s="66" t="s">
        <v>128</v>
      </c>
      <c r="B208" s="60">
        <f t="shared" si="7"/>
        <v>0</v>
      </c>
      <c r="C208" s="61">
        <v>0</v>
      </c>
      <c r="D208" s="11">
        <v>0</v>
      </c>
      <c r="E208">
        <v>0</v>
      </c>
      <c r="F208" s="26" t="str">
        <f>'Day 4'!A33</f>
        <v/>
      </c>
      <c r="G208" s="27" t="str">
        <f>'Day 4'!B33</f>
        <v/>
      </c>
      <c r="H208" s="27">
        <f>'Day 4'!C33</f>
        <v>0</v>
      </c>
      <c r="I208" s="28">
        <f>'Day 4'!D33</f>
        <v>26</v>
      </c>
      <c r="J208" s="56">
        <f>'Day 4'!E33</f>
        <v>0</v>
      </c>
      <c r="K208" s="56">
        <f>'Day 4'!F33</f>
        <v>0</v>
      </c>
      <c r="L208" s="4">
        <f>'Day 4'!G33</f>
        <v>0</v>
      </c>
      <c r="M208" s="4">
        <f>'Day 4'!H33</f>
        <v>0</v>
      </c>
      <c r="N208" s="57">
        <f>'Day 4'!I33</f>
        <v>0</v>
      </c>
      <c r="O208" s="58" t="e">
        <f>'Day 4'!J33</f>
        <v>#VALUE!</v>
      </c>
      <c r="P208" s="59">
        <f>'Day 4'!K33</f>
        <v>0</v>
      </c>
      <c r="Q208">
        <f t="shared" si="8"/>
        <v>0</v>
      </c>
    </row>
    <row r="209" spans="1:17">
      <c r="A209" s="66" t="s">
        <v>128</v>
      </c>
      <c r="B209" s="60">
        <f t="shared" si="7"/>
        <v>0</v>
      </c>
      <c r="C209" s="61">
        <v>0</v>
      </c>
      <c r="D209" s="11">
        <v>0</v>
      </c>
      <c r="E209">
        <v>0</v>
      </c>
      <c r="F209" s="23" t="str">
        <f>'Day 4'!A34</f>
        <v/>
      </c>
      <c r="G209" s="24" t="str">
        <f>'Day 4'!B34</f>
        <v/>
      </c>
      <c r="H209" s="24">
        <f>'Day 4'!C34</f>
        <v>0</v>
      </c>
      <c r="I209" s="25">
        <f>'Day 4'!D34</f>
        <v>27</v>
      </c>
      <c r="J209" s="52">
        <f>'Day 4'!E34</f>
        <v>0</v>
      </c>
      <c r="K209" s="52">
        <f>'Day 4'!F34</f>
        <v>0</v>
      </c>
      <c r="L209" s="3">
        <f>'Day 4'!G34</f>
        <v>0</v>
      </c>
      <c r="M209" s="3">
        <f>'Day 4'!H34</f>
        <v>0</v>
      </c>
      <c r="N209" s="53">
        <f>'Day 4'!I34</f>
        <v>0</v>
      </c>
      <c r="O209" s="54" t="e">
        <f>'Day 4'!J34</f>
        <v>#VALUE!</v>
      </c>
      <c r="P209" s="55">
        <f>'Day 4'!K34</f>
        <v>0</v>
      </c>
      <c r="Q209">
        <f t="shared" si="8"/>
        <v>0</v>
      </c>
    </row>
    <row r="210" spans="1:17">
      <c r="A210" s="66" t="s">
        <v>128</v>
      </c>
      <c r="B210" s="60">
        <f t="shared" si="7"/>
        <v>0</v>
      </c>
      <c r="C210" s="61">
        <v>0</v>
      </c>
      <c r="D210" s="11">
        <v>0</v>
      </c>
      <c r="E210">
        <v>0</v>
      </c>
      <c r="F210" s="26" t="str">
        <f>'Day 4'!A35</f>
        <v/>
      </c>
      <c r="G210" s="27" t="str">
        <f>'Day 4'!B35</f>
        <v/>
      </c>
      <c r="H210" s="27">
        <f>'Day 4'!C35</f>
        <v>0</v>
      </c>
      <c r="I210" s="28">
        <f>'Day 4'!D35</f>
        <v>28</v>
      </c>
      <c r="J210" s="56">
        <f>'Day 4'!E35</f>
        <v>0</v>
      </c>
      <c r="K210" s="56">
        <f>'Day 4'!F35</f>
        <v>0</v>
      </c>
      <c r="L210" s="4">
        <f>'Day 4'!G35</f>
        <v>0</v>
      </c>
      <c r="M210" s="4">
        <f>'Day 4'!H35</f>
        <v>0</v>
      </c>
      <c r="N210" s="57">
        <f>'Day 4'!I35</f>
        <v>0</v>
      </c>
      <c r="O210" s="58" t="e">
        <f>'Day 4'!J35</f>
        <v>#VALUE!</v>
      </c>
      <c r="P210" s="59">
        <f>'Day 4'!K35</f>
        <v>0</v>
      </c>
      <c r="Q210">
        <f t="shared" si="8"/>
        <v>0</v>
      </c>
    </row>
    <row r="211" spans="1:17">
      <c r="A211" s="66" t="s">
        <v>128</v>
      </c>
      <c r="B211" s="60">
        <f t="shared" si="7"/>
        <v>0</v>
      </c>
      <c r="C211" s="61">
        <v>0</v>
      </c>
      <c r="D211" s="11">
        <v>0</v>
      </c>
      <c r="E211">
        <v>0</v>
      </c>
      <c r="F211" s="23" t="str">
        <f>'Day 4'!A36</f>
        <v/>
      </c>
      <c r="G211" s="24" t="str">
        <f>'Day 4'!B36</f>
        <v/>
      </c>
      <c r="H211" s="24">
        <f>'Day 4'!C36</f>
        <v>0</v>
      </c>
      <c r="I211" s="25">
        <f>'Day 4'!D36</f>
        <v>29</v>
      </c>
      <c r="J211" s="52">
        <f>'Day 4'!E36</f>
        <v>0</v>
      </c>
      <c r="K211" s="52">
        <f>'Day 4'!F36</f>
        <v>0</v>
      </c>
      <c r="L211" s="3">
        <f>'Day 4'!G36</f>
        <v>0</v>
      </c>
      <c r="M211" s="3">
        <f>'Day 4'!H36</f>
        <v>0</v>
      </c>
      <c r="N211" s="53">
        <f>'Day 4'!I36</f>
        <v>0</v>
      </c>
      <c r="O211" s="54" t="e">
        <f>'Day 4'!J36</f>
        <v>#VALUE!</v>
      </c>
      <c r="P211" s="55">
        <f>'Day 4'!K36</f>
        <v>0</v>
      </c>
      <c r="Q211">
        <f t="shared" si="8"/>
        <v>0</v>
      </c>
    </row>
    <row r="212" spans="1:17">
      <c r="A212" s="66" t="s">
        <v>128</v>
      </c>
      <c r="B212" s="60">
        <f t="shared" si="7"/>
        <v>0</v>
      </c>
      <c r="C212" s="61">
        <v>0</v>
      </c>
      <c r="D212" s="11">
        <v>0</v>
      </c>
      <c r="E212">
        <v>0</v>
      </c>
      <c r="F212" s="26" t="str">
        <f>'Day 4'!A37</f>
        <v/>
      </c>
      <c r="G212" s="27" t="str">
        <f>'Day 4'!B37</f>
        <v/>
      </c>
      <c r="H212" s="27">
        <f>'Day 4'!C37</f>
        <v>0</v>
      </c>
      <c r="I212" s="28">
        <f>'Day 4'!D37</f>
        <v>30</v>
      </c>
      <c r="J212" s="56">
        <f>'Day 4'!E37</f>
        <v>0</v>
      </c>
      <c r="K212" s="56">
        <f>'Day 4'!F37</f>
        <v>0</v>
      </c>
      <c r="L212" s="4">
        <f>'Day 4'!G37</f>
        <v>0</v>
      </c>
      <c r="M212" s="4">
        <f>'Day 4'!H37</f>
        <v>0</v>
      </c>
      <c r="N212" s="57">
        <f>'Day 4'!I37</f>
        <v>0</v>
      </c>
      <c r="O212" s="58" t="e">
        <f>'Day 4'!J37</f>
        <v>#VALUE!</v>
      </c>
      <c r="P212" s="59">
        <f>'Day 4'!K37</f>
        <v>0</v>
      </c>
      <c r="Q212">
        <f t="shared" si="8"/>
        <v>0</v>
      </c>
    </row>
    <row r="213" spans="1:17">
      <c r="A213" s="66" t="s">
        <v>128</v>
      </c>
      <c r="B213" s="60">
        <f t="shared" si="7"/>
        <v>0</v>
      </c>
      <c r="C213" s="61">
        <v>0</v>
      </c>
      <c r="D213" s="11">
        <v>0</v>
      </c>
      <c r="E213">
        <v>0</v>
      </c>
      <c r="F213" s="23" t="str">
        <f>'Day 4'!A38</f>
        <v/>
      </c>
      <c r="G213" s="24" t="str">
        <f>'Day 4'!B38</f>
        <v/>
      </c>
      <c r="H213" s="24">
        <f>'Day 4'!C38</f>
        <v>0</v>
      </c>
      <c r="I213" s="25">
        <f>'Day 4'!D38</f>
        <v>31</v>
      </c>
      <c r="J213" s="52">
        <f>'Day 4'!E38</f>
        <v>0</v>
      </c>
      <c r="K213" s="52">
        <f>'Day 4'!F38</f>
        <v>0</v>
      </c>
      <c r="L213" s="3">
        <f>'Day 4'!G38</f>
        <v>0</v>
      </c>
      <c r="M213" s="3">
        <f>'Day 4'!H38</f>
        <v>0</v>
      </c>
      <c r="N213" s="53">
        <f>'Day 4'!I38</f>
        <v>0</v>
      </c>
      <c r="O213" s="54" t="e">
        <f>'Day 4'!J38</f>
        <v>#VALUE!</v>
      </c>
      <c r="P213" s="55">
        <f>'Day 4'!K38</f>
        <v>0</v>
      </c>
      <c r="Q213">
        <f t="shared" si="8"/>
        <v>0</v>
      </c>
    </row>
    <row r="214" spans="1:17">
      <c r="A214" s="66" t="s">
        <v>128</v>
      </c>
      <c r="B214" s="60">
        <f t="shared" si="7"/>
        <v>0</v>
      </c>
      <c r="C214" s="61">
        <v>0</v>
      </c>
      <c r="D214" s="11">
        <v>0</v>
      </c>
      <c r="E214">
        <v>0</v>
      </c>
      <c r="F214" s="26" t="str">
        <f>'Day 4'!A39</f>
        <v/>
      </c>
      <c r="G214" s="27" t="str">
        <f>'Day 4'!B39</f>
        <v/>
      </c>
      <c r="H214" s="27">
        <f>'Day 4'!C39</f>
        <v>0</v>
      </c>
      <c r="I214" s="28">
        <f>'Day 4'!D39</f>
        <v>32</v>
      </c>
      <c r="J214" s="56">
        <f>'Day 4'!E39</f>
        <v>0</v>
      </c>
      <c r="K214" s="56">
        <f>'Day 4'!F39</f>
        <v>0</v>
      </c>
      <c r="L214" s="4">
        <f>'Day 4'!G39</f>
        <v>0</v>
      </c>
      <c r="M214" s="4">
        <f>'Day 4'!H39</f>
        <v>0</v>
      </c>
      <c r="N214" s="57">
        <f>'Day 4'!I39</f>
        <v>0</v>
      </c>
      <c r="O214" s="58" t="e">
        <f>'Day 4'!J39</f>
        <v>#VALUE!</v>
      </c>
      <c r="P214" s="59">
        <f>'Day 4'!K39</f>
        <v>0</v>
      </c>
      <c r="Q214">
        <f t="shared" si="8"/>
        <v>0</v>
      </c>
    </row>
    <row r="215" spans="1:17">
      <c r="A215" s="66" t="s">
        <v>128</v>
      </c>
      <c r="B215" s="60">
        <f t="shared" si="7"/>
        <v>0</v>
      </c>
      <c r="C215" s="61">
        <v>0</v>
      </c>
      <c r="D215" s="11">
        <v>0</v>
      </c>
      <c r="E215">
        <v>0</v>
      </c>
      <c r="F215" s="23" t="str">
        <f>'Day 4'!A40</f>
        <v/>
      </c>
      <c r="G215" s="24" t="str">
        <f>'Day 4'!B40</f>
        <v/>
      </c>
      <c r="H215" s="24">
        <f>'Day 4'!C40</f>
        <v>0</v>
      </c>
      <c r="I215" s="25">
        <f>'Day 4'!D40</f>
        <v>33</v>
      </c>
      <c r="J215" s="52">
        <f>'Day 4'!E40</f>
        <v>0</v>
      </c>
      <c r="K215" s="52">
        <f>'Day 4'!F40</f>
        <v>0</v>
      </c>
      <c r="L215" s="3">
        <f>'Day 4'!G40</f>
        <v>0</v>
      </c>
      <c r="M215" s="3">
        <f>'Day 4'!H40</f>
        <v>0</v>
      </c>
      <c r="N215" s="53">
        <f>'Day 4'!I40</f>
        <v>0</v>
      </c>
      <c r="O215" s="54" t="e">
        <f>'Day 4'!J40</f>
        <v>#VALUE!</v>
      </c>
      <c r="P215" s="55">
        <f>'Day 4'!K40</f>
        <v>0</v>
      </c>
      <c r="Q215">
        <f t="shared" si="8"/>
        <v>0</v>
      </c>
    </row>
    <row r="216" spans="1:17">
      <c r="A216" s="66" t="s">
        <v>128</v>
      </c>
      <c r="B216" s="60">
        <f t="shared" si="7"/>
        <v>0</v>
      </c>
      <c r="C216" s="61">
        <v>0</v>
      </c>
      <c r="D216" s="11">
        <v>0</v>
      </c>
      <c r="E216">
        <v>0</v>
      </c>
      <c r="F216" s="26" t="str">
        <f>'Day 4'!A41</f>
        <v/>
      </c>
      <c r="G216" s="27" t="str">
        <f>'Day 4'!B41</f>
        <v/>
      </c>
      <c r="H216" s="27">
        <f>'Day 4'!C41</f>
        <v>0</v>
      </c>
      <c r="I216" s="28">
        <f>'Day 4'!D41</f>
        <v>34</v>
      </c>
      <c r="J216" s="56">
        <f>'Day 4'!E41</f>
        <v>0</v>
      </c>
      <c r="K216" s="56">
        <f>'Day 4'!F41</f>
        <v>0</v>
      </c>
      <c r="L216" s="4">
        <f>'Day 4'!G41</f>
        <v>0</v>
      </c>
      <c r="M216" s="4">
        <f>'Day 4'!H41</f>
        <v>0</v>
      </c>
      <c r="N216" s="57">
        <f>'Day 4'!I41</f>
        <v>0</v>
      </c>
      <c r="O216" s="58" t="e">
        <f>'Day 4'!J41</f>
        <v>#VALUE!</v>
      </c>
      <c r="P216" s="59">
        <f>'Day 4'!K41</f>
        <v>0</v>
      </c>
      <c r="Q216">
        <f t="shared" si="8"/>
        <v>0</v>
      </c>
    </row>
    <row r="217" spans="1:17">
      <c r="A217" s="66" t="s">
        <v>128</v>
      </c>
      <c r="B217" s="60">
        <f t="shared" ref="B217:B242" si="9">B$183</f>
        <v>0</v>
      </c>
      <c r="C217" s="61">
        <v>0</v>
      </c>
      <c r="D217" s="11">
        <v>0</v>
      </c>
      <c r="E217">
        <v>0</v>
      </c>
      <c r="F217" s="23" t="str">
        <f>'Day 4'!A42</f>
        <v/>
      </c>
      <c r="G217" s="24" t="str">
        <f>'Day 4'!B42</f>
        <v/>
      </c>
      <c r="H217" s="24">
        <f>'Day 4'!C42</f>
        <v>0</v>
      </c>
      <c r="I217" s="25">
        <f>'Day 4'!D42</f>
        <v>35</v>
      </c>
      <c r="J217" s="52">
        <f>'Day 4'!E42</f>
        <v>0</v>
      </c>
      <c r="K217" s="52">
        <f>'Day 4'!F42</f>
        <v>0</v>
      </c>
      <c r="L217" s="3">
        <f>'Day 4'!G42</f>
        <v>0</v>
      </c>
      <c r="M217" s="3">
        <f>'Day 4'!H42</f>
        <v>0</v>
      </c>
      <c r="N217" s="53">
        <f>'Day 4'!I42</f>
        <v>0</v>
      </c>
      <c r="O217" s="54" t="e">
        <f>'Day 4'!J42</f>
        <v>#VALUE!</v>
      </c>
      <c r="P217" s="55">
        <f>'Day 4'!K42</f>
        <v>0</v>
      </c>
      <c r="Q217">
        <f t="shared" si="8"/>
        <v>0</v>
      </c>
    </row>
    <row r="218" spans="1:17">
      <c r="A218" s="66" t="s">
        <v>128</v>
      </c>
      <c r="B218" s="60">
        <f t="shared" si="9"/>
        <v>0</v>
      </c>
      <c r="C218" s="61">
        <v>0</v>
      </c>
      <c r="D218" s="11">
        <v>0</v>
      </c>
      <c r="E218">
        <v>0</v>
      </c>
      <c r="F218" s="26" t="str">
        <f>'Day 4'!A43</f>
        <v/>
      </c>
      <c r="G218" s="27" t="str">
        <f>'Day 4'!B43</f>
        <v/>
      </c>
      <c r="H218" s="27">
        <f>'Day 4'!C43</f>
        <v>0</v>
      </c>
      <c r="I218" s="28">
        <f>'Day 4'!D43</f>
        <v>36</v>
      </c>
      <c r="J218" s="56">
        <f>'Day 4'!E43</f>
        <v>0</v>
      </c>
      <c r="K218" s="56">
        <f>'Day 4'!F43</f>
        <v>0</v>
      </c>
      <c r="L218" s="4">
        <f>'Day 4'!G43</f>
        <v>0</v>
      </c>
      <c r="M218" s="4">
        <f>'Day 4'!H43</f>
        <v>0</v>
      </c>
      <c r="N218" s="57">
        <f>'Day 4'!I43</f>
        <v>0</v>
      </c>
      <c r="O218" s="58" t="e">
        <f>'Day 4'!J43</f>
        <v>#VALUE!</v>
      </c>
      <c r="P218" s="59">
        <f>'Day 4'!K43</f>
        <v>0</v>
      </c>
      <c r="Q218">
        <f t="shared" si="8"/>
        <v>0</v>
      </c>
    </row>
    <row r="219" spans="1:17">
      <c r="A219" s="66" t="s">
        <v>128</v>
      </c>
      <c r="B219" s="60">
        <f t="shared" si="9"/>
        <v>0</v>
      </c>
      <c r="C219" s="61">
        <v>0</v>
      </c>
      <c r="D219" s="11">
        <v>0</v>
      </c>
      <c r="E219">
        <v>0</v>
      </c>
      <c r="F219" s="23" t="str">
        <f>'Day 4'!A44</f>
        <v/>
      </c>
      <c r="G219" s="24" t="str">
        <f>'Day 4'!B44</f>
        <v/>
      </c>
      <c r="H219" s="24">
        <f>'Day 4'!C44</f>
        <v>0</v>
      </c>
      <c r="I219" s="25">
        <f>'Day 4'!D44</f>
        <v>37</v>
      </c>
      <c r="J219" s="52">
        <f>'Day 4'!E44</f>
        <v>0</v>
      </c>
      <c r="K219" s="52">
        <f>'Day 4'!F44</f>
        <v>0</v>
      </c>
      <c r="L219" s="3">
        <f>'Day 4'!G44</f>
        <v>0</v>
      </c>
      <c r="M219" s="3">
        <f>'Day 4'!H44</f>
        <v>0</v>
      </c>
      <c r="N219" s="53">
        <f>'Day 4'!I44</f>
        <v>0</v>
      </c>
      <c r="O219" s="54" t="e">
        <f>'Day 4'!J44</f>
        <v>#VALUE!</v>
      </c>
      <c r="P219" s="55">
        <f>'Day 4'!K44</f>
        <v>0</v>
      </c>
      <c r="Q219">
        <f t="shared" si="8"/>
        <v>0</v>
      </c>
    </row>
    <row r="220" spans="1:17">
      <c r="A220" s="66" t="s">
        <v>128</v>
      </c>
      <c r="B220" s="60">
        <f t="shared" si="9"/>
        <v>0</v>
      </c>
      <c r="C220" s="61">
        <v>0</v>
      </c>
      <c r="D220" s="11">
        <v>0</v>
      </c>
      <c r="E220">
        <v>0</v>
      </c>
      <c r="F220" s="26" t="str">
        <f>'Day 4'!A45</f>
        <v/>
      </c>
      <c r="G220" s="27" t="str">
        <f>'Day 4'!B45</f>
        <v/>
      </c>
      <c r="H220" s="27">
        <f>'Day 4'!C45</f>
        <v>0</v>
      </c>
      <c r="I220" s="28">
        <f>'Day 4'!D45</f>
        <v>38</v>
      </c>
      <c r="J220" s="56">
        <f>'Day 4'!E45</f>
        <v>0</v>
      </c>
      <c r="K220" s="56">
        <f>'Day 4'!F45</f>
        <v>0</v>
      </c>
      <c r="L220" s="4">
        <f>'Day 4'!G45</f>
        <v>0</v>
      </c>
      <c r="M220" s="4">
        <f>'Day 4'!H45</f>
        <v>0</v>
      </c>
      <c r="N220" s="57">
        <f>'Day 4'!I45</f>
        <v>0</v>
      </c>
      <c r="O220" s="58" t="e">
        <f>'Day 4'!J45</f>
        <v>#VALUE!</v>
      </c>
      <c r="P220" s="59">
        <f>'Day 4'!K45</f>
        <v>0</v>
      </c>
      <c r="Q220">
        <f t="shared" si="8"/>
        <v>0</v>
      </c>
    </row>
    <row r="221" spans="1:17">
      <c r="A221" s="66" t="s">
        <v>128</v>
      </c>
      <c r="B221" s="60">
        <f t="shared" si="9"/>
        <v>0</v>
      </c>
      <c r="C221" s="61">
        <v>0</v>
      </c>
      <c r="D221" s="11">
        <v>0</v>
      </c>
      <c r="E221">
        <v>0</v>
      </c>
      <c r="F221" s="23" t="str">
        <f>'Day 4'!A46</f>
        <v/>
      </c>
      <c r="G221" s="24" t="str">
        <f>'Day 4'!B46</f>
        <v/>
      </c>
      <c r="H221" s="24">
        <f>'Day 4'!C46</f>
        <v>0</v>
      </c>
      <c r="I221" s="25">
        <f>'Day 4'!D46</f>
        <v>39</v>
      </c>
      <c r="J221" s="52">
        <f>'Day 4'!E46</f>
        <v>0</v>
      </c>
      <c r="K221" s="52">
        <f>'Day 4'!F46</f>
        <v>0</v>
      </c>
      <c r="L221" s="3">
        <f>'Day 4'!G46</f>
        <v>0</v>
      </c>
      <c r="M221" s="3">
        <f>'Day 4'!H46</f>
        <v>0</v>
      </c>
      <c r="N221" s="53">
        <f>'Day 4'!I46</f>
        <v>0</v>
      </c>
      <c r="O221" s="54" t="e">
        <f>'Day 4'!J46</f>
        <v>#VALUE!</v>
      </c>
      <c r="P221" s="55">
        <f>'Day 4'!K46</f>
        <v>0</v>
      </c>
      <c r="Q221">
        <f t="shared" si="8"/>
        <v>0</v>
      </c>
    </row>
    <row r="222" spans="1:17">
      <c r="A222" s="66" t="s">
        <v>128</v>
      </c>
      <c r="B222" s="60">
        <f t="shared" si="9"/>
        <v>0</v>
      </c>
      <c r="C222" s="61">
        <v>0</v>
      </c>
      <c r="D222" s="11">
        <v>0</v>
      </c>
      <c r="E222">
        <v>0</v>
      </c>
      <c r="F222" s="26" t="str">
        <f>'Day 4'!A47</f>
        <v/>
      </c>
      <c r="G222" s="27" t="str">
        <f>'Day 4'!B47</f>
        <v/>
      </c>
      <c r="H222" s="27">
        <f>'Day 4'!C47</f>
        <v>0</v>
      </c>
      <c r="I222" s="28">
        <f>'Day 4'!D47</f>
        <v>40</v>
      </c>
      <c r="J222" s="56">
        <f>'Day 4'!E47</f>
        <v>0</v>
      </c>
      <c r="K222" s="56">
        <f>'Day 4'!F47</f>
        <v>0</v>
      </c>
      <c r="L222" s="4">
        <f>'Day 4'!G47</f>
        <v>0</v>
      </c>
      <c r="M222" s="4">
        <f>'Day 4'!H47</f>
        <v>0</v>
      </c>
      <c r="N222" s="57">
        <f>'Day 4'!I47</f>
        <v>0</v>
      </c>
      <c r="O222" s="58" t="e">
        <f>'Day 4'!J47</f>
        <v>#VALUE!</v>
      </c>
      <c r="P222" s="59">
        <f>'Day 4'!K47</f>
        <v>0</v>
      </c>
      <c r="Q222">
        <f t="shared" si="8"/>
        <v>0</v>
      </c>
    </row>
    <row r="223" spans="1:17">
      <c r="A223" s="66" t="s">
        <v>128</v>
      </c>
      <c r="B223" s="60">
        <f t="shared" si="9"/>
        <v>0</v>
      </c>
      <c r="C223" s="61">
        <v>0</v>
      </c>
      <c r="D223" s="11">
        <v>0</v>
      </c>
      <c r="E223">
        <v>0</v>
      </c>
      <c r="F223" s="23" t="str">
        <f>'Day 4'!A48</f>
        <v/>
      </c>
      <c r="G223" s="24" t="str">
        <f>'Day 4'!B48</f>
        <v/>
      </c>
      <c r="H223" s="24">
        <f>'Day 4'!C48</f>
        <v>0</v>
      </c>
      <c r="I223" s="25">
        <f>'Day 4'!D48</f>
        <v>41</v>
      </c>
      <c r="J223" s="52">
        <f>'Day 4'!E48</f>
        <v>0</v>
      </c>
      <c r="K223" s="52">
        <f>'Day 4'!F48</f>
        <v>0</v>
      </c>
      <c r="L223" s="3">
        <f>'Day 4'!G48</f>
        <v>0</v>
      </c>
      <c r="M223" s="3">
        <f>'Day 4'!H48</f>
        <v>0</v>
      </c>
      <c r="N223" s="53">
        <f>'Day 4'!I48</f>
        <v>0</v>
      </c>
      <c r="O223" s="54" t="e">
        <f>'Day 4'!J48</f>
        <v>#VALUE!</v>
      </c>
      <c r="P223" s="55">
        <f>'Day 4'!K48</f>
        <v>0</v>
      </c>
      <c r="Q223">
        <f t="shared" si="8"/>
        <v>0</v>
      </c>
    </row>
    <row r="224" spans="1:17">
      <c r="A224" s="66" t="s">
        <v>128</v>
      </c>
      <c r="B224" s="60">
        <f t="shared" si="9"/>
        <v>0</v>
      </c>
      <c r="C224" s="61">
        <v>0</v>
      </c>
      <c r="D224" s="11">
        <v>0</v>
      </c>
      <c r="E224">
        <v>0</v>
      </c>
      <c r="F224" s="26" t="str">
        <f>'Day 4'!A49</f>
        <v/>
      </c>
      <c r="G224" s="27" t="str">
        <f>'Day 4'!B49</f>
        <v/>
      </c>
      <c r="H224" s="27">
        <f>'Day 4'!C49</f>
        <v>0</v>
      </c>
      <c r="I224" s="28">
        <f>'Day 4'!D49</f>
        <v>42</v>
      </c>
      <c r="J224" s="56">
        <f>'Day 4'!E49</f>
        <v>0</v>
      </c>
      <c r="K224" s="56">
        <f>'Day 4'!F49</f>
        <v>0</v>
      </c>
      <c r="L224" s="4">
        <f>'Day 4'!G49</f>
        <v>0</v>
      </c>
      <c r="M224" s="4">
        <f>'Day 4'!H49</f>
        <v>0</v>
      </c>
      <c r="N224" s="57">
        <f>'Day 4'!I49</f>
        <v>0</v>
      </c>
      <c r="O224" s="58" t="e">
        <f>'Day 4'!J49</f>
        <v>#VALUE!</v>
      </c>
      <c r="P224" s="59">
        <f>'Day 4'!K49</f>
        <v>0</v>
      </c>
      <c r="Q224">
        <f t="shared" si="8"/>
        <v>0</v>
      </c>
    </row>
    <row r="225" spans="1:17">
      <c r="A225" s="66" t="s">
        <v>128</v>
      </c>
      <c r="B225" s="60">
        <f t="shared" si="9"/>
        <v>0</v>
      </c>
      <c r="C225" s="61">
        <v>0</v>
      </c>
      <c r="D225" s="11">
        <v>0</v>
      </c>
      <c r="E225">
        <v>0</v>
      </c>
      <c r="F225" s="23" t="str">
        <f>'Day 4'!A50</f>
        <v/>
      </c>
      <c r="G225" s="24" t="str">
        <f>'Day 4'!B50</f>
        <v/>
      </c>
      <c r="H225" s="24">
        <f>'Day 4'!C50</f>
        <v>0</v>
      </c>
      <c r="I225" s="25">
        <f>'Day 4'!D50</f>
        <v>43</v>
      </c>
      <c r="J225" s="52">
        <f>'Day 4'!E50</f>
        <v>0</v>
      </c>
      <c r="K225" s="52">
        <f>'Day 4'!F50</f>
        <v>0</v>
      </c>
      <c r="L225" s="3">
        <f>'Day 4'!G50</f>
        <v>0</v>
      </c>
      <c r="M225" s="3">
        <f>'Day 4'!H50</f>
        <v>0</v>
      </c>
      <c r="N225" s="53">
        <f>'Day 4'!I50</f>
        <v>0</v>
      </c>
      <c r="O225" s="54" t="e">
        <f>'Day 4'!J50</f>
        <v>#VALUE!</v>
      </c>
      <c r="P225" s="55">
        <f>'Day 4'!K50</f>
        <v>0</v>
      </c>
      <c r="Q225">
        <f t="shared" si="8"/>
        <v>0</v>
      </c>
    </row>
    <row r="226" spans="1:17">
      <c r="A226" s="66" t="s">
        <v>128</v>
      </c>
      <c r="B226" s="60">
        <f t="shared" si="9"/>
        <v>0</v>
      </c>
      <c r="C226" s="61">
        <v>0</v>
      </c>
      <c r="D226" s="11">
        <v>0</v>
      </c>
      <c r="E226">
        <v>0</v>
      </c>
      <c r="F226" s="26" t="str">
        <f>'Day 4'!A51</f>
        <v/>
      </c>
      <c r="G226" s="27" t="str">
        <f>'Day 4'!B51</f>
        <v/>
      </c>
      <c r="H226" s="27">
        <f>'Day 4'!C51</f>
        <v>0</v>
      </c>
      <c r="I226" s="28">
        <f>'Day 4'!D51</f>
        <v>44</v>
      </c>
      <c r="J226" s="56">
        <f>'Day 4'!E51</f>
        <v>0</v>
      </c>
      <c r="K226" s="56">
        <f>'Day 4'!F51</f>
        <v>0</v>
      </c>
      <c r="L226" s="4">
        <f>'Day 4'!G51</f>
        <v>0</v>
      </c>
      <c r="M226" s="4">
        <f>'Day 4'!H51</f>
        <v>0</v>
      </c>
      <c r="N226" s="57">
        <f>'Day 4'!I51</f>
        <v>0</v>
      </c>
      <c r="O226" s="58" t="e">
        <f>'Day 4'!J51</f>
        <v>#VALUE!</v>
      </c>
      <c r="P226" s="59">
        <f>'Day 4'!K51</f>
        <v>0</v>
      </c>
      <c r="Q226">
        <f t="shared" si="8"/>
        <v>0</v>
      </c>
    </row>
    <row r="227" spans="1:17">
      <c r="A227" s="66" t="s">
        <v>128</v>
      </c>
      <c r="B227" s="60">
        <f t="shared" si="9"/>
        <v>0</v>
      </c>
      <c r="C227" s="61">
        <v>0</v>
      </c>
      <c r="D227" s="11">
        <v>0</v>
      </c>
      <c r="E227">
        <v>0</v>
      </c>
      <c r="F227" s="23" t="str">
        <f>'Day 4'!A52</f>
        <v/>
      </c>
      <c r="G227" s="24" t="str">
        <f>'Day 4'!B52</f>
        <v/>
      </c>
      <c r="H227" s="24">
        <f>'Day 4'!C52</f>
        <v>0</v>
      </c>
      <c r="I227" s="25">
        <f>'Day 4'!D52</f>
        <v>45</v>
      </c>
      <c r="J227" s="52">
        <f>'Day 4'!E52</f>
        <v>0</v>
      </c>
      <c r="K227" s="52">
        <f>'Day 4'!F52</f>
        <v>0</v>
      </c>
      <c r="L227" s="3">
        <f>'Day 4'!G52</f>
        <v>0</v>
      </c>
      <c r="M227" s="3">
        <f>'Day 4'!H52</f>
        <v>0</v>
      </c>
      <c r="N227" s="53">
        <f>'Day 4'!I52</f>
        <v>0</v>
      </c>
      <c r="O227" s="54" t="e">
        <f>'Day 4'!J52</f>
        <v>#VALUE!</v>
      </c>
      <c r="P227" s="55">
        <f>'Day 4'!K52</f>
        <v>0</v>
      </c>
      <c r="Q227">
        <f t="shared" si="8"/>
        <v>0</v>
      </c>
    </row>
    <row r="228" spans="1:17">
      <c r="A228" s="66" t="s">
        <v>128</v>
      </c>
      <c r="B228" s="60">
        <f t="shared" si="9"/>
        <v>0</v>
      </c>
      <c r="C228" s="61">
        <v>0</v>
      </c>
      <c r="D228" s="11">
        <v>0</v>
      </c>
      <c r="E228">
        <v>0</v>
      </c>
      <c r="F228" s="26" t="str">
        <f>'Day 4'!A53</f>
        <v/>
      </c>
      <c r="G228" s="27" t="str">
        <f>'Day 4'!B53</f>
        <v/>
      </c>
      <c r="H228" s="27">
        <f>'Day 4'!C53</f>
        <v>0</v>
      </c>
      <c r="I228" s="28">
        <f>'Day 4'!D53</f>
        <v>46</v>
      </c>
      <c r="J228" s="56">
        <f>'Day 4'!E53</f>
        <v>0</v>
      </c>
      <c r="K228" s="56">
        <f>'Day 4'!F53</f>
        <v>0</v>
      </c>
      <c r="L228" s="4">
        <f>'Day 4'!G53</f>
        <v>0</v>
      </c>
      <c r="M228" s="4">
        <f>'Day 4'!H53</f>
        <v>0</v>
      </c>
      <c r="N228" s="57">
        <f>'Day 4'!I53</f>
        <v>0</v>
      </c>
      <c r="O228" s="58" t="e">
        <f>'Day 4'!J53</f>
        <v>#VALUE!</v>
      </c>
      <c r="P228" s="59">
        <f>'Day 4'!K53</f>
        <v>0</v>
      </c>
      <c r="Q228">
        <f t="shared" si="8"/>
        <v>0</v>
      </c>
    </row>
    <row r="229" spans="1:17">
      <c r="A229" s="66" t="s">
        <v>128</v>
      </c>
      <c r="B229" s="60">
        <f t="shared" si="9"/>
        <v>0</v>
      </c>
      <c r="C229" s="61">
        <v>0</v>
      </c>
      <c r="D229" s="11">
        <v>0</v>
      </c>
      <c r="E229">
        <v>0</v>
      </c>
      <c r="F229" s="23" t="str">
        <f>'Day 4'!A54</f>
        <v/>
      </c>
      <c r="G229" s="24" t="str">
        <f>'Day 4'!B54</f>
        <v/>
      </c>
      <c r="H229" s="24">
        <f>'Day 4'!C54</f>
        <v>0</v>
      </c>
      <c r="I229" s="25">
        <f>'Day 4'!D54</f>
        <v>47</v>
      </c>
      <c r="J229" s="52">
        <f>'Day 4'!E54</f>
        <v>0</v>
      </c>
      <c r="K229" s="52">
        <f>'Day 4'!F54</f>
        <v>0</v>
      </c>
      <c r="L229" s="3">
        <f>'Day 4'!G54</f>
        <v>0</v>
      </c>
      <c r="M229" s="3">
        <f>'Day 4'!H54</f>
        <v>0</v>
      </c>
      <c r="N229" s="53">
        <f>'Day 4'!I54</f>
        <v>0</v>
      </c>
      <c r="O229" s="54" t="e">
        <f>'Day 4'!J54</f>
        <v>#VALUE!</v>
      </c>
      <c r="P229" s="55">
        <f>'Day 4'!K54</f>
        <v>0</v>
      </c>
      <c r="Q229">
        <f t="shared" si="8"/>
        <v>0</v>
      </c>
    </row>
    <row r="230" spans="1:17">
      <c r="A230" s="66" t="s">
        <v>128</v>
      </c>
      <c r="B230" s="60">
        <f t="shared" si="9"/>
        <v>0</v>
      </c>
      <c r="C230" s="61">
        <v>0</v>
      </c>
      <c r="D230" s="11">
        <v>0</v>
      </c>
      <c r="E230">
        <v>0</v>
      </c>
      <c r="F230" s="26" t="str">
        <f>'Day 4'!A55</f>
        <v/>
      </c>
      <c r="G230" s="27" t="str">
        <f>'Day 4'!B55</f>
        <v/>
      </c>
      <c r="H230" s="27">
        <f>'Day 4'!C55</f>
        <v>0</v>
      </c>
      <c r="I230" s="28">
        <f>'Day 4'!D55</f>
        <v>48</v>
      </c>
      <c r="J230" s="56">
        <f>'Day 4'!E55</f>
        <v>0</v>
      </c>
      <c r="K230" s="56">
        <f>'Day 4'!F55</f>
        <v>0</v>
      </c>
      <c r="L230" s="4">
        <f>'Day 4'!G55</f>
        <v>0</v>
      </c>
      <c r="M230" s="4">
        <f>'Day 4'!H55</f>
        <v>0</v>
      </c>
      <c r="N230" s="57">
        <f>'Day 4'!I55</f>
        <v>0</v>
      </c>
      <c r="O230" s="58" t="e">
        <f>'Day 4'!J55</f>
        <v>#VALUE!</v>
      </c>
      <c r="P230" s="59">
        <f>'Day 4'!K55</f>
        <v>0</v>
      </c>
      <c r="Q230">
        <f t="shared" si="8"/>
        <v>0</v>
      </c>
    </row>
    <row r="231" spans="1:17">
      <c r="A231" s="66" t="s">
        <v>128</v>
      </c>
      <c r="B231" s="60">
        <f t="shared" si="9"/>
        <v>0</v>
      </c>
      <c r="C231" s="61">
        <v>0</v>
      </c>
      <c r="D231" s="11">
        <v>0</v>
      </c>
      <c r="E231">
        <v>0</v>
      </c>
      <c r="F231" s="23" t="str">
        <f>'Day 4'!A56</f>
        <v/>
      </c>
      <c r="G231" s="24" t="str">
        <f>'Day 4'!B56</f>
        <v/>
      </c>
      <c r="H231" s="24">
        <f>'Day 4'!C56</f>
        <v>0</v>
      </c>
      <c r="I231" s="25">
        <f>'Day 4'!D56</f>
        <v>49</v>
      </c>
      <c r="J231" s="52">
        <f>'Day 4'!E56</f>
        <v>0</v>
      </c>
      <c r="K231" s="52">
        <f>'Day 4'!F56</f>
        <v>0</v>
      </c>
      <c r="L231" s="3">
        <f>'Day 4'!G56</f>
        <v>0</v>
      </c>
      <c r="M231" s="3">
        <f>'Day 4'!H56</f>
        <v>0</v>
      </c>
      <c r="N231" s="53">
        <f>'Day 4'!I56</f>
        <v>0</v>
      </c>
      <c r="O231" s="54" t="e">
        <f>'Day 4'!J56</f>
        <v>#VALUE!</v>
      </c>
      <c r="P231" s="55">
        <f>'Day 4'!K56</f>
        <v>0</v>
      </c>
      <c r="Q231">
        <f t="shared" si="8"/>
        <v>0</v>
      </c>
    </row>
    <row r="232" spans="1:17">
      <c r="A232" s="66" t="s">
        <v>128</v>
      </c>
      <c r="B232" s="60">
        <f t="shared" si="9"/>
        <v>0</v>
      </c>
      <c r="C232" s="61">
        <v>0</v>
      </c>
      <c r="D232" s="11">
        <v>0</v>
      </c>
      <c r="E232">
        <v>0</v>
      </c>
      <c r="F232" s="26" t="str">
        <f>'Day 4'!A57</f>
        <v/>
      </c>
      <c r="G232" s="27" t="str">
        <f>'Day 4'!B57</f>
        <v/>
      </c>
      <c r="H232" s="27">
        <f>'Day 4'!C57</f>
        <v>0</v>
      </c>
      <c r="I232" s="28">
        <f>'Day 4'!D57</f>
        <v>50</v>
      </c>
      <c r="J232" s="56">
        <f>'Day 4'!E57</f>
        <v>0</v>
      </c>
      <c r="K232" s="56">
        <f>'Day 4'!F57</f>
        <v>0</v>
      </c>
      <c r="L232" s="4">
        <f>'Day 4'!G57</f>
        <v>0</v>
      </c>
      <c r="M232" s="4">
        <f>'Day 4'!H57</f>
        <v>0</v>
      </c>
      <c r="N232" s="57">
        <f>'Day 4'!I57</f>
        <v>0</v>
      </c>
      <c r="O232" s="58" t="e">
        <f>'Day 4'!J57</f>
        <v>#VALUE!</v>
      </c>
      <c r="P232" s="59">
        <f>'Day 4'!K57</f>
        <v>0</v>
      </c>
      <c r="Q232">
        <f t="shared" si="8"/>
        <v>0</v>
      </c>
    </row>
    <row r="233" spans="1:17">
      <c r="A233" s="66" t="s">
        <v>128</v>
      </c>
      <c r="B233" s="60">
        <f t="shared" si="9"/>
        <v>0</v>
      </c>
      <c r="C233" s="61">
        <v>0</v>
      </c>
      <c r="D233" s="11">
        <v>0</v>
      </c>
      <c r="E233">
        <v>0</v>
      </c>
      <c r="F233" s="23" t="str">
        <f>'Day 4'!A58</f>
        <v/>
      </c>
      <c r="G233" s="24" t="str">
        <f>'Day 4'!B58</f>
        <v/>
      </c>
      <c r="H233" s="24">
        <f>'Day 4'!C58</f>
        <v>0</v>
      </c>
      <c r="I233" s="25">
        <f>'Day 4'!D58</f>
        <v>51</v>
      </c>
      <c r="J233" s="52">
        <f>'Day 4'!E58</f>
        <v>0</v>
      </c>
      <c r="K233" s="52">
        <f>'Day 4'!F58</f>
        <v>0</v>
      </c>
      <c r="L233" s="3">
        <f>'Day 4'!G58</f>
        <v>0</v>
      </c>
      <c r="M233" s="3">
        <f>'Day 4'!H58</f>
        <v>0</v>
      </c>
      <c r="N233" s="53">
        <f>'Day 4'!I58</f>
        <v>0</v>
      </c>
      <c r="O233" s="54" t="e">
        <f>'Day 4'!J58</f>
        <v>#VALUE!</v>
      </c>
      <c r="P233" s="55">
        <f>'Day 4'!K58</f>
        <v>0</v>
      </c>
      <c r="Q233">
        <f t="shared" si="8"/>
        <v>0</v>
      </c>
    </row>
    <row r="234" spans="1:17">
      <c r="A234" s="66" t="s">
        <v>128</v>
      </c>
      <c r="B234" s="60">
        <f t="shared" si="9"/>
        <v>0</v>
      </c>
      <c r="C234" s="61">
        <v>0</v>
      </c>
      <c r="D234" s="11">
        <v>0</v>
      </c>
      <c r="E234">
        <v>0</v>
      </c>
      <c r="F234" s="26" t="str">
        <f>'Day 4'!A59</f>
        <v/>
      </c>
      <c r="G234" s="27" t="str">
        <f>'Day 4'!B59</f>
        <v/>
      </c>
      <c r="H234" s="27">
        <f>'Day 4'!C59</f>
        <v>0</v>
      </c>
      <c r="I234" s="28">
        <f>'Day 4'!D59</f>
        <v>52</v>
      </c>
      <c r="J234" s="56">
        <f>'Day 4'!E59</f>
        <v>0</v>
      </c>
      <c r="K234" s="56">
        <f>'Day 4'!F59</f>
        <v>0</v>
      </c>
      <c r="L234" s="4">
        <f>'Day 4'!G59</f>
        <v>0</v>
      </c>
      <c r="M234" s="4">
        <f>'Day 4'!H59</f>
        <v>0</v>
      </c>
      <c r="N234" s="57">
        <f>'Day 4'!I59</f>
        <v>0</v>
      </c>
      <c r="O234" s="58" t="e">
        <f>'Day 4'!J59</f>
        <v>#VALUE!</v>
      </c>
      <c r="P234" s="59">
        <f>'Day 4'!K59</f>
        <v>0</v>
      </c>
      <c r="Q234">
        <f t="shared" si="8"/>
        <v>0</v>
      </c>
    </row>
    <row r="235" spans="1:17">
      <c r="A235" s="66" t="s">
        <v>128</v>
      </c>
      <c r="B235" s="60">
        <f t="shared" si="9"/>
        <v>0</v>
      </c>
      <c r="C235" s="61">
        <v>0</v>
      </c>
      <c r="D235" s="11">
        <v>0</v>
      </c>
      <c r="E235">
        <v>0</v>
      </c>
      <c r="F235" s="23" t="str">
        <f>'Day 4'!A60</f>
        <v/>
      </c>
      <c r="G235" s="24" t="str">
        <f>'Day 4'!B60</f>
        <v/>
      </c>
      <c r="H235" s="24">
        <f>'Day 4'!C60</f>
        <v>0</v>
      </c>
      <c r="I235" s="25">
        <f>'Day 4'!D60</f>
        <v>53</v>
      </c>
      <c r="J235" s="52">
        <f>'Day 4'!E60</f>
        <v>0</v>
      </c>
      <c r="K235" s="52">
        <f>'Day 4'!F60</f>
        <v>0</v>
      </c>
      <c r="L235" s="3">
        <f>'Day 4'!G60</f>
        <v>0</v>
      </c>
      <c r="M235" s="3">
        <f>'Day 4'!H60</f>
        <v>0</v>
      </c>
      <c r="N235" s="53">
        <f>'Day 4'!I60</f>
        <v>0</v>
      </c>
      <c r="O235" s="54" t="e">
        <f>'Day 4'!J60</f>
        <v>#VALUE!</v>
      </c>
      <c r="P235" s="55">
        <f>'Day 4'!K60</f>
        <v>0</v>
      </c>
      <c r="Q235">
        <f t="shared" si="8"/>
        <v>0</v>
      </c>
    </row>
    <row r="236" spans="1:17">
      <c r="A236" s="66" t="s">
        <v>128</v>
      </c>
      <c r="B236" s="60">
        <f t="shared" si="9"/>
        <v>0</v>
      </c>
      <c r="C236" s="61">
        <v>0</v>
      </c>
      <c r="D236" s="11">
        <v>0</v>
      </c>
      <c r="E236">
        <v>0</v>
      </c>
      <c r="F236" s="26" t="str">
        <f>'Day 4'!A61</f>
        <v/>
      </c>
      <c r="G236" s="27" t="str">
        <f>'Day 4'!B61</f>
        <v/>
      </c>
      <c r="H236" s="27">
        <f>'Day 4'!C61</f>
        <v>0</v>
      </c>
      <c r="I236" s="28">
        <f>'Day 4'!D61</f>
        <v>54</v>
      </c>
      <c r="J236" s="56">
        <f>'Day 4'!E61</f>
        <v>0</v>
      </c>
      <c r="K236" s="56">
        <f>'Day 4'!F61</f>
        <v>0</v>
      </c>
      <c r="L236" s="4">
        <f>'Day 4'!G61</f>
        <v>0</v>
      </c>
      <c r="M236" s="4">
        <f>'Day 4'!H61</f>
        <v>0</v>
      </c>
      <c r="N236" s="57">
        <f>'Day 4'!I61</f>
        <v>0</v>
      </c>
      <c r="O236" s="58" t="e">
        <f>'Day 4'!J61</f>
        <v>#VALUE!</v>
      </c>
      <c r="P236" s="59">
        <f>'Day 4'!K61</f>
        <v>0</v>
      </c>
      <c r="Q236">
        <f t="shared" si="8"/>
        <v>0</v>
      </c>
    </row>
    <row r="237" spans="1:17">
      <c r="A237" s="66" t="s">
        <v>128</v>
      </c>
      <c r="B237" s="60">
        <f t="shared" si="9"/>
        <v>0</v>
      </c>
      <c r="C237" s="61">
        <v>0</v>
      </c>
      <c r="D237" s="11">
        <v>0</v>
      </c>
      <c r="E237">
        <v>0</v>
      </c>
      <c r="F237" s="23" t="str">
        <f>'Day 4'!A62</f>
        <v/>
      </c>
      <c r="G237" s="24" t="str">
        <f>'Day 4'!B62</f>
        <v/>
      </c>
      <c r="H237" s="24">
        <f>'Day 4'!C62</f>
        <v>0</v>
      </c>
      <c r="I237" s="25">
        <f>'Day 4'!D62</f>
        <v>55</v>
      </c>
      <c r="J237" s="52">
        <f>'Day 4'!E62</f>
        <v>0</v>
      </c>
      <c r="K237" s="52">
        <f>'Day 4'!F62</f>
        <v>0</v>
      </c>
      <c r="L237" s="3">
        <f>'Day 4'!G62</f>
        <v>0</v>
      </c>
      <c r="M237" s="3">
        <f>'Day 4'!H62</f>
        <v>0</v>
      </c>
      <c r="N237" s="53">
        <f>'Day 4'!I62</f>
        <v>0</v>
      </c>
      <c r="O237" s="54" t="e">
        <f>'Day 4'!J62</f>
        <v>#VALUE!</v>
      </c>
      <c r="P237" s="55">
        <f>'Day 4'!K62</f>
        <v>0</v>
      </c>
      <c r="Q237">
        <f t="shared" si="8"/>
        <v>0</v>
      </c>
    </row>
    <row r="238" spans="1:17">
      <c r="A238" s="66" t="s">
        <v>128</v>
      </c>
      <c r="B238" s="60">
        <f t="shared" si="9"/>
        <v>0</v>
      </c>
      <c r="C238" s="61">
        <v>0</v>
      </c>
      <c r="D238" s="11">
        <v>0</v>
      </c>
      <c r="E238">
        <v>0</v>
      </c>
      <c r="F238" s="26" t="str">
        <f>'Day 4'!A63</f>
        <v/>
      </c>
      <c r="G238" s="27" t="str">
        <f>'Day 4'!B63</f>
        <v/>
      </c>
      <c r="H238" s="27">
        <f>'Day 4'!C63</f>
        <v>0</v>
      </c>
      <c r="I238" s="28">
        <f>'Day 4'!D63</f>
        <v>56</v>
      </c>
      <c r="J238" s="56">
        <f>'Day 4'!E63</f>
        <v>0</v>
      </c>
      <c r="K238" s="56">
        <f>'Day 4'!F63</f>
        <v>0</v>
      </c>
      <c r="L238" s="4">
        <f>'Day 4'!G63</f>
        <v>0</v>
      </c>
      <c r="M238" s="4">
        <f>'Day 4'!H63</f>
        <v>0</v>
      </c>
      <c r="N238" s="57">
        <f>'Day 4'!I63</f>
        <v>0</v>
      </c>
      <c r="O238" s="58" t="e">
        <f>'Day 4'!J63</f>
        <v>#VALUE!</v>
      </c>
      <c r="P238" s="59">
        <f>'Day 4'!K63</f>
        <v>0</v>
      </c>
      <c r="Q238">
        <f t="shared" si="8"/>
        <v>0</v>
      </c>
    </row>
    <row r="239" spans="1:17">
      <c r="A239" s="66" t="s">
        <v>128</v>
      </c>
      <c r="B239" s="60">
        <f t="shared" si="9"/>
        <v>0</v>
      </c>
      <c r="C239" s="61">
        <v>0</v>
      </c>
      <c r="D239" s="11">
        <v>0</v>
      </c>
      <c r="E239">
        <v>0</v>
      </c>
      <c r="F239" s="23" t="str">
        <f>'Day 4'!A64</f>
        <v/>
      </c>
      <c r="G239" s="24" t="str">
        <f>'Day 4'!B64</f>
        <v/>
      </c>
      <c r="H239" s="24">
        <f>'Day 4'!C64</f>
        <v>0</v>
      </c>
      <c r="I239" s="25">
        <f>'Day 4'!D64</f>
        <v>57</v>
      </c>
      <c r="J239" s="52">
        <f>'Day 4'!E64</f>
        <v>0</v>
      </c>
      <c r="K239" s="52">
        <f>'Day 4'!F64</f>
        <v>0</v>
      </c>
      <c r="L239" s="3">
        <f>'Day 4'!G64</f>
        <v>0</v>
      </c>
      <c r="M239" s="3">
        <f>'Day 4'!H64</f>
        <v>0</v>
      </c>
      <c r="N239" s="53">
        <f>'Day 4'!I64</f>
        <v>0</v>
      </c>
      <c r="O239" s="54" t="e">
        <f>'Day 4'!J64</f>
        <v>#VALUE!</v>
      </c>
      <c r="P239" s="55">
        <f>'Day 4'!K64</f>
        <v>0</v>
      </c>
      <c r="Q239">
        <f t="shared" si="8"/>
        <v>0</v>
      </c>
    </row>
    <row r="240" spans="1:17">
      <c r="A240" s="66" t="s">
        <v>128</v>
      </c>
      <c r="B240" s="60">
        <f t="shared" si="9"/>
        <v>0</v>
      </c>
      <c r="C240" s="61">
        <v>0</v>
      </c>
      <c r="D240" s="11">
        <v>0</v>
      </c>
      <c r="E240">
        <v>0</v>
      </c>
      <c r="F240" s="26" t="str">
        <f>'Day 4'!A65</f>
        <v/>
      </c>
      <c r="G240" s="27" t="str">
        <f>'Day 4'!B65</f>
        <v/>
      </c>
      <c r="H240" s="27">
        <f>'Day 4'!C65</f>
        <v>0</v>
      </c>
      <c r="I240" s="28">
        <f>'Day 4'!D65</f>
        <v>58</v>
      </c>
      <c r="J240" s="56">
        <f>'Day 4'!E65</f>
        <v>0</v>
      </c>
      <c r="K240" s="56">
        <f>'Day 4'!F65</f>
        <v>0</v>
      </c>
      <c r="L240" s="4">
        <f>'Day 4'!G65</f>
        <v>0</v>
      </c>
      <c r="M240" s="4">
        <f>'Day 4'!H65</f>
        <v>0</v>
      </c>
      <c r="N240" s="57">
        <f>'Day 4'!I65</f>
        <v>0</v>
      </c>
      <c r="O240" s="58" t="e">
        <f>'Day 4'!J65</f>
        <v>#VALUE!</v>
      </c>
      <c r="P240" s="59">
        <f>'Day 4'!K65</f>
        <v>0</v>
      </c>
      <c r="Q240">
        <f t="shared" si="8"/>
        <v>0</v>
      </c>
    </row>
    <row r="241" spans="1:17">
      <c r="A241" s="66" t="s">
        <v>128</v>
      </c>
      <c r="B241" s="60">
        <f t="shared" si="9"/>
        <v>0</v>
      </c>
      <c r="C241" s="61">
        <v>0</v>
      </c>
      <c r="D241" s="11">
        <v>0</v>
      </c>
      <c r="E241">
        <v>0</v>
      </c>
      <c r="F241" s="23" t="str">
        <f>'Day 4'!A66</f>
        <v/>
      </c>
      <c r="G241" s="24" t="str">
        <f>'Day 4'!B66</f>
        <v/>
      </c>
      <c r="H241" s="24">
        <f>'Day 4'!C66</f>
        <v>0</v>
      </c>
      <c r="I241" s="25">
        <f>'Day 4'!D66</f>
        <v>59</v>
      </c>
      <c r="J241" s="52">
        <f>'Day 4'!E66</f>
        <v>0</v>
      </c>
      <c r="K241" s="52">
        <f>'Day 4'!F66</f>
        <v>0</v>
      </c>
      <c r="L241" s="3">
        <f>'Day 4'!G66</f>
        <v>0</v>
      </c>
      <c r="M241" s="3">
        <f>'Day 4'!H66</f>
        <v>0</v>
      </c>
      <c r="N241" s="53">
        <f>'Day 4'!I66</f>
        <v>0</v>
      </c>
      <c r="O241" s="54" t="e">
        <f>'Day 4'!J66</f>
        <v>#VALUE!</v>
      </c>
      <c r="P241" s="55">
        <f>'Day 4'!K66</f>
        <v>0</v>
      </c>
      <c r="Q241">
        <f t="shared" si="8"/>
        <v>0</v>
      </c>
    </row>
    <row r="242" spans="1:17">
      <c r="A242" s="66" t="s">
        <v>128</v>
      </c>
      <c r="B242" s="60">
        <f t="shared" si="9"/>
        <v>0</v>
      </c>
      <c r="C242" s="61">
        <v>0</v>
      </c>
      <c r="D242" s="11">
        <v>0</v>
      </c>
      <c r="E242">
        <v>0</v>
      </c>
      <c r="F242" s="26" t="str">
        <f>'Day 4'!A67</f>
        <v/>
      </c>
      <c r="G242" s="27" t="str">
        <f>'Day 4'!B67</f>
        <v/>
      </c>
      <c r="H242" s="27">
        <f>'Day 4'!C67</f>
        <v>0</v>
      </c>
      <c r="I242" s="28">
        <f>'Day 4'!D67</f>
        <v>60</v>
      </c>
      <c r="J242" s="56">
        <f>'Day 4'!E67</f>
        <v>0</v>
      </c>
      <c r="K242" s="56">
        <f>'Day 4'!F67</f>
        <v>0</v>
      </c>
      <c r="L242" s="4">
        <f>'Day 4'!G67</f>
        <v>0</v>
      </c>
      <c r="M242" s="4">
        <f>'Day 4'!H67</f>
        <v>0</v>
      </c>
      <c r="N242" s="57">
        <f>'Day 4'!I67</f>
        <v>0</v>
      </c>
      <c r="O242" s="58" t="e">
        <f>'Day 4'!J67</f>
        <v>#VALUE!</v>
      </c>
      <c r="P242" s="59">
        <f>'Day 4'!K67</f>
        <v>0</v>
      </c>
      <c r="Q242">
        <f t="shared" si="8"/>
        <v>0</v>
      </c>
    </row>
    <row r="243" spans="1:17">
      <c r="A243" s="67" t="s">
        <v>129</v>
      </c>
      <c r="B243" s="60">
        <f>'Day 5'!$F$5</f>
        <v>0</v>
      </c>
      <c r="C243" s="61">
        <f>'Day 5'!$K$2</f>
        <v>0</v>
      </c>
      <c r="D243" s="11">
        <f>'Day 5'!$K$3</f>
        <v>0</v>
      </c>
      <c r="E243">
        <f>'Day 5'!$K$4</f>
        <v>0</v>
      </c>
      <c r="F243" s="23">
        <f>'Day 5'!A8</f>
        <v>0</v>
      </c>
      <c r="G243" s="24" t="str">
        <f>'Day 5'!B8</f>
        <v/>
      </c>
      <c r="H243" s="24">
        <f>'Day 5'!C8</f>
        <v>0</v>
      </c>
      <c r="I243" s="25">
        <f>'Day 5'!D8</f>
        <v>1</v>
      </c>
      <c r="J243" s="52">
        <f>'Day 5'!E8</f>
        <v>0</v>
      </c>
      <c r="K243" s="52">
        <f>'Day 5'!F8</f>
        <v>0</v>
      </c>
      <c r="L243" s="3">
        <f>'Day 5'!G8</f>
        <v>0</v>
      </c>
      <c r="M243" s="3">
        <f>'Day 5'!H8</f>
        <v>0</v>
      </c>
      <c r="N243" s="53">
        <f>'Day 5'!I8</f>
        <v>0</v>
      </c>
      <c r="O243" s="54" t="e">
        <f>'Day 5'!J8</f>
        <v>#VALUE!</v>
      </c>
      <c r="P243" s="55">
        <f>'Day 5'!K8</f>
        <v>0</v>
      </c>
      <c r="Q243">
        <f t="shared" si="8"/>
        <v>0</v>
      </c>
    </row>
    <row r="244" spans="1:17">
      <c r="A244" s="67" t="s">
        <v>129</v>
      </c>
      <c r="B244" s="60">
        <f>B$243</f>
        <v>0</v>
      </c>
      <c r="C244" s="61">
        <v>0</v>
      </c>
      <c r="D244" s="11">
        <v>0</v>
      </c>
      <c r="E244">
        <v>0</v>
      </c>
      <c r="F244" s="26" t="str">
        <f>'Day 5'!A9</f>
        <v/>
      </c>
      <c r="G244" s="27" t="str">
        <f>'Day 5'!B9</f>
        <v/>
      </c>
      <c r="H244" s="27">
        <f>'Day 5'!C9</f>
        <v>0</v>
      </c>
      <c r="I244" s="28">
        <f>'Day 5'!D9</f>
        <v>2</v>
      </c>
      <c r="J244" s="56">
        <f>'Day 5'!E9</f>
        <v>0</v>
      </c>
      <c r="K244" s="56">
        <f>'Day 5'!F9</f>
        <v>0</v>
      </c>
      <c r="L244" s="4">
        <f>'Day 5'!G9</f>
        <v>0</v>
      </c>
      <c r="M244" s="4">
        <f>'Day 5'!H9</f>
        <v>0</v>
      </c>
      <c r="N244" s="57">
        <f>'Day 5'!I9</f>
        <v>0</v>
      </c>
      <c r="O244" s="58" t="e">
        <f>'Day 5'!J9</f>
        <v>#VALUE!</v>
      </c>
      <c r="P244" s="59">
        <f>'Day 5'!K9</f>
        <v>0</v>
      </c>
      <c r="Q244">
        <f t="shared" si="8"/>
        <v>0</v>
      </c>
    </row>
    <row r="245" spans="1:17">
      <c r="A245" s="67" t="s">
        <v>129</v>
      </c>
      <c r="B245" s="60">
        <f t="shared" ref="B245:B276" si="10">B$243</f>
        <v>0</v>
      </c>
      <c r="C245" s="61">
        <v>0</v>
      </c>
      <c r="D245" s="11">
        <v>0</v>
      </c>
      <c r="E245">
        <v>0</v>
      </c>
      <c r="F245" s="23" t="str">
        <f>'Day 5'!A10</f>
        <v/>
      </c>
      <c r="G245" s="24" t="str">
        <f>'Day 5'!B10</f>
        <v/>
      </c>
      <c r="H245" s="24">
        <f>'Day 5'!C10</f>
        <v>0</v>
      </c>
      <c r="I245" s="25">
        <f>'Day 5'!D10</f>
        <v>3</v>
      </c>
      <c r="J245" s="52">
        <f>'Day 5'!E10</f>
        <v>0</v>
      </c>
      <c r="K245" s="52">
        <f>'Day 5'!F10</f>
        <v>0</v>
      </c>
      <c r="L245" s="3">
        <f>'Day 5'!G10</f>
        <v>0</v>
      </c>
      <c r="M245" s="3">
        <f>'Day 5'!H10</f>
        <v>0</v>
      </c>
      <c r="N245" s="53">
        <f>'Day 5'!I10</f>
        <v>0</v>
      </c>
      <c r="O245" s="54" t="e">
        <f>'Day 5'!J10</f>
        <v>#VALUE!</v>
      </c>
      <c r="P245" s="55">
        <f>'Day 5'!K10</f>
        <v>0</v>
      </c>
      <c r="Q245">
        <f t="shared" si="8"/>
        <v>0</v>
      </c>
    </row>
    <row r="246" spans="1:17">
      <c r="A246" s="67" t="s">
        <v>129</v>
      </c>
      <c r="B246" s="60">
        <f t="shared" si="10"/>
        <v>0</v>
      </c>
      <c r="C246" s="61">
        <v>0</v>
      </c>
      <c r="D246" s="11">
        <v>0</v>
      </c>
      <c r="E246">
        <v>0</v>
      </c>
      <c r="F246" s="26" t="str">
        <f>'Day 5'!A11</f>
        <v/>
      </c>
      <c r="G246" s="27" t="str">
        <f>'Day 5'!B11</f>
        <v/>
      </c>
      <c r="H246" s="27">
        <f>'Day 5'!C11</f>
        <v>0</v>
      </c>
      <c r="I246" s="28">
        <f>'Day 5'!D11</f>
        <v>4</v>
      </c>
      <c r="J246" s="56">
        <f>'Day 5'!E11</f>
        <v>0</v>
      </c>
      <c r="K246" s="56">
        <f>'Day 5'!F11</f>
        <v>0</v>
      </c>
      <c r="L246" s="4">
        <f>'Day 5'!G11</f>
        <v>0</v>
      </c>
      <c r="M246" s="4">
        <f>'Day 5'!H11</f>
        <v>0</v>
      </c>
      <c r="N246" s="57">
        <f>'Day 5'!I11</f>
        <v>0</v>
      </c>
      <c r="O246" s="58" t="e">
        <f>'Day 5'!J11</f>
        <v>#VALUE!</v>
      </c>
      <c r="P246" s="59">
        <f>'Day 5'!K11</f>
        <v>0</v>
      </c>
      <c r="Q246">
        <f t="shared" si="8"/>
        <v>0</v>
      </c>
    </row>
    <row r="247" spans="1:17">
      <c r="A247" s="67" t="s">
        <v>129</v>
      </c>
      <c r="B247" s="60">
        <f t="shared" si="10"/>
        <v>0</v>
      </c>
      <c r="C247" s="61">
        <v>0</v>
      </c>
      <c r="D247" s="11">
        <v>0</v>
      </c>
      <c r="E247">
        <v>0</v>
      </c>
      <c r="F247" s="23" t="str">
        <f>'Day 5'!A12</f>
        <v/>
      </c>
      <c r="G247" s="24" t="str">
        <f>'Day 5'!B12</f>
        <v/>
      </c>
      <c r="H247" s="24">
        <f>'Day 5'!C12</f>
        <v>0</v>
      </c>
      <c r="I247" s="25">
        <f>'Day 5'!D12</f>
        <v>5</v>
      </c>
      <c r="J247" s="52">
        <f>'Day 5'!E12</f>
        <v>0</v>
      </c>
      <c r="K247" s="52">
        <f>'Day 5'!F12</f>
        <v>0</v>
      </c>
      <c r="L247" s="3">
        <f>'Day 5'!G12</f>
        <v>0</v>
      </c>
      <c r="M247" s="3">
        <f>'Day 5'!H12</f>
        <v>0</v>
      </c>
      <c r="N247" s="53">
        <f>'Day 5'!I12</f>
        <v>0</v>
      </c>
      <c r="O247" s="54" t="e">
        <f>'Day 5'!J12</f>
        <v>#VALUE!</v>
      </c>
      <c r="P247" s="55">
        <f>'Day 5'!K12</f>
        <v>0</v>
      </c>
      <c r="Q247">
        <f t="shared" si="8"/>
        <v>0</v>
      </c>
    </row>
    <row r="248" spans="1:17">
      <c r="A248" s="67" t="s">
        <v>129</v>
      </c>
      <c r="B248" s="60">
        <f t="shared" si="10"/>
        <v>0</v>
      </c>
      <c r="C248" s="61">
        <v>0</v>
      </c>
      <c r="D248" s="11">
        <v>0</v>
      </c>
      <c r="E248">
        <v>0</v>
      </c>
      <c r="F248" s="26" t="str">
        <f>'Day 5'!A13</f>
        <v/>
      </c>
      <c r="G248" s="27" t="str">
        <f>'Day 5'!B13</f>
        <v/>
      </c>
      <c r="H248" s="27">
        <f>'Day 5'!C13</f>
        <v>0</v>
      </c>
      <c r="I248" s="28">
        <f>'Day 5'!D13</f>
        <v>6</v>
      </c>
      <c r="J248" s="56">
        <f>'Day 5'!E13</f>
        <v>0</v>
      </c>
      <c r="K248" s="56">
        <f>'Day 5'!F13</f>
        <v>0</v>
      </c>
      <c r="L248" s="4">
        <f>'Day 5'!G13</f>
        <v>0</v>
      </c>
      <c r="M248" s="4">
        <f>'Day 5'!H13</f>
        <v>0</v>
      </c>
      <c r="N248" s="57">
        <f>'Day 5'!I13</f>
        <v>0</v>
      </c>
      <c r="O248" s="58" t="e">
        <f>'Day 5'!J13</f>
        <v>#VALUE!</v>
      </c>
      <c r="P248" s="59">
        <f>'Day 5'!K13</f>
        <v>0</v>
      </c>
      <c r="Q248">
        <f t="shared" si="8"/>
        <v>0</v>
      </c>
    </row>
    <row r="249" spans="1:17">
      <c r="A249" s="67" t="s">
        <v>129</v>
      </c>
      <c r="B249" s="60">
        <f t="shared" si="10"/>
        <v>0</v>
      </c>
      <c r="C249" s="61">
        <v>0</v>
      </c>
      <c r="D249" s="11">
        <v>0</v>
      </c>
      <c r="E249">
        <v>0</v>
      </c>
      <c r="F249" s="23" t="str">
        <f>'Day 5'!A14</f>
        <v/>
      </c>
      <c r="G249" s="24" t="str">
        <f>'Day 5'!B14</f>
        <v/>
      </c>
      <c r="H249" s="24">
        <f>'Day 5'!C14</f>
        <v>0</v>
      </c>
      <c r="I249" s="25">
        <f>'Day 5'!D14</f>
        <v>7</v>
      </c>
      <c r="J249" s="52">
        <f>'Day 5'!E14</f>
        <v>0</v>
      </c>
      <c r="K249" s="52">
        <f>'Day 5'!F14</f>
        <v>0</v>
      </c>
      <c r="L249" s="3">
        <f>'Day 5'!G14</f>
        <v>0</v>
      </c>
      <c r="M249" s="3">
        <f>'Day 5'!H14</f>
        <v>0</v>
      </c>
      <c r="N249" s="53">
        <f>'Day 5'!I14</f>
        <v>0</v>
      </c>
      <c r="O249" s="54" t="e">
        <f>'Day 5'!J14</f>
        <v>#VALUE!</v>
      </c>
      <c r="P249" s="55">
        <f>'Day 5'!K14</f>
        <v>0</v>
      </c>
      <c r="Q249">
        <f t="shared" si="8"/>
        <v>0</v>
      </c>
    </row>
    <row r="250" spans="1:17">
      <c r="A250" s="67" t="s">
        <v>129</v>
      </c>
      <c r="B250" s="60">
        <f t="shared" si="10"/>
        <v>0</v>
      </c>
      <c r="C250" s="61">
        <v>0</v>
      </c>
      <c r="D250" s="11">
        <v>0</v>
      </c>
      <c r="E250">
        <v>0</v>
      </c>
      <c r="F250" s="26" t="str">
        <f>'Day 5'!A15</f>
        <v/>
      </c>
      <c r="G250" s="27" t="str">
        <f>'Day 5'!B15</f>
        <v/>
      </c>
      <c r="H250" s="27">
        <f>'Day 5'!C15</f>
        <v>0</v>
      </c>
      <c r="I250" s="28">
        <f>'Day 5'!D15</f>
        <v>8</v>
      </c>
      <c r="J250" s="56">
        <f>'Day 5'!E15</f>
        <v>0</v>
      </c>
      <c r="K250" s="56">
        <f>'Day 5'!F15</f>
        <v>0</v>
      </c>
      <c r="L250" s="4">
        <f>'Day 5'!G15</f>
        <v>0</v>
      </c>
      <c r="M250" s="4">
        <f>'Day 5'!H15</f>
        <v>0</v>
      </c>
      <c r="N250" s="57">
        <f>'Day 5'!I15</f>
        <v>0</v>
      </c>
      <c r="O250" s="58" t="e">
        <f>'Day 5'!J15</f>
        <v>#VALUE!</v>
      </c>
      <c r="P250" s="59">
        <f>'Day 5'!K15</f>
        <v>0</v>
      </c>
      <c r="Q250">
        <f t="shared" si="8"/>
        <v>0</v>
      </c>
    </row>
    <row r="251" spans="1:17">
      <c r="A251" s="67" t="s">
        <v>129</v>
      </c>
      <c r="B251" s="60">
        <f t="shared" si="10"/>
        <v>0</v>
      </c>
      <c r="C251" s="61">
        <v>0</v>
      </c>
      <c r="D251" s="11">
        <v>0</v>
      </c>
      <c r="E251">
        <v>0</v>
      </c>
      <c r="F251" s="23" t="str">
        <f>'Day 5'!A16</f>
        <v/>
      </c>
      <c r="G251" s="24" t="str">
        <f>'Day 5'!B16</f>
        <v/>
      </c>
      <c r="H251" s="24">
        <f>'Day 5'!C16</f>
        <v>0</v>
      </c>
      <c r="I251" s="25">
        <f>'Day 5'!D16</f>
        <v>9</v>
      </c>
      <c r="J251" s="52">
        <f>'Day 5'!E16</f>
        <v>0</v>
      </c>
      <c r="K251" s="52">
        <f>'Day 5'!F16</f>
        <v>0</v>
      </c>
      <c r="L251" s="3">
        <f>'Day 5'!G16</f>
        <v>0</v>
      </c>
      <c r="M251" s="3">
        <f>'Day 5'!H16</f>
        <v>0</v>
      </c>
      <c r="N251" s="53">
        <f>'Day 5'!I16</f>
        <v>0</v>
      </c>
      <c r="O251" s="54" t="e">
        <f>'Day 5'!J16</f>
        <v>#VALUE!</v>
      </c>
      <c r="P251" s="55">
        <f>'Day 5'!K16</f>
        <v>0</v>
      </c>
      <c r="Q251">
        <f t="shared" si="8"/>
        <v>0</v>
      </c>
    </row>
    <row r="252" spans="1:17">
      <c r="A252" s="67" t="s">
        <v>129</v>
      </c>
      <c r="B252" s="60">
        <f t="shared" si="10"/>
        <v>0</v>
      </c>
      <c r="C252" s="61">
        <v>0</v>
      </c>
      <c r="D252" s="11">
        <v>0</v>
      </c>
      <c r="E252">
        <v>0</v>
      </c>
      <c r="F252" s="26" t="str">
        <f>'Day 5'!A17</f>
        <v/>
      </c>
      <c r="G252" s="27" t="str">
        <f>'Day 5'!B17</f>
        <v/>
      </c>
      <c r="H252" s="27">
        <f>'Day 5'!C17</f>
        <v>0</v>
      </c>
      <c r="I252" s="28">
        <f>'Day 5'!D17</f>
        <v>10</v>
      </c>
      <c r="J252" s="56">
        <f>'Day 5'!E17</f>
        <v>0</v>
      </c>
      <c r="K252" s="56">
        <f>'Day 5'!F17</f>
        <v>0</v>
      </c>
      <c r="L252" s="4">
        <f>'Day 5'!G17</f>
        <v>0</v>
      </c>
      <c r="M252" s="4">
        <f>'Day 5'!H17</f>
        <v>0</v>
      </c>
      <c r="N252" s="57">
        <f>'Day 5'!I17</f>
        <v>0</v>
      </c>
      <c r="O252" s="58" t="e">
        <f>'Day 5'!J17</f>
        <v>#VALUE!</v>
      </c>
      <c r="P252" s="59">
        <f>'Day 5'!K17</f>
        <v>0</v>
      </c>
      <c r="Q252">
        <f t="shared" si="8"/>
        <v>0</v>
      </c>
    </row>
    <row r="253" spans="1:17">
      <c r="A253" s="67" t="s">
        <v>129</v>
      </c>
      <c r="B253" s="60">
        <f t="shared" si="10"/>
        <v>0</v>
      </c>
      <c r="C253" s="61">
        <v>0</v>
      </c>
      <c r="D253" s="11">
        <v>0</v>
      </c>
      <c r="E253">
        <v>0</v>
      </c>
      <c r="F253" s="23" t="str">
        <f>'Day 5'!A18</f>
        <v/>
      </c>
      <c r="G253" s="24" t="str">
        <f>'Day 5'!B18</f>
        <v/>
      </c>
      <c r="H253" s="24">
        <f>'Day 5'!C18</f>
        <v>0</v>
      </c>
      <c r="I253" s="25">
        <f>'Day 5'!D18</f>
        <v>11</v>
      </c>
      <c r="J253" s="52">
        <f>'Day 5'!E18</f>
        <v>0</v>
      </c>
      <c r="K253" s="52">
        <f>'Day 5'!F18</f>
        <v>0</v>
      </c>
      <c r="L253" s="3">
        <f>'Day 5'!G18</f>
        <v>0</v>
      </c>
      <c r="M253" s="3">
        <f>'Day 5'!H18</f>
        <v>0</v>
      </c>
      <c r="N253" s="53">
        <f>'Day 5'!I18</f>
        <v>0</v>
      </c>
      <c r="O253" s="54" t="e">
        <f>'Day 5'!J18</f>
        <v>#VALUE!</v>
      </c>
      <c r="P253" s="55">
        <f>'Day 5'!K18</f>
        <v>0</v>
      </c>
      <c r="Q253">
        <f t="shared" si="8"/>
        <v>0</v>
      </c>
    </row>
    <row r="254" spans="1:17">
      <c r="A254" s="67" t="s">
        <v>129</v>
      </c>
      <c r="B254" s="60">
        <f t="shared" si="10"/>
        <v>0</v>
      </c>
      <c r="C254" s="61">
        <v>0</v>
      </c>
      <c r="D254" s="11">
        <v>0</v>
      </c>
      <c r="E254">
        <v>0</v>
      </c>
      <c r="F254" s="26" t="str">
        <f>'Day 5'!A19</f>
        <v/>
      </c>
      <c r="G254" s="27" t="str">
        <f>'Day 5'!B19</f>
        <v/>
      </c>
      <c r="H254" s="27">
        <f>'Day 5'!C19</f>
        <v>0</v>
      </c>
      <c r="I254" s="28">
        <f>'Day 5'!D19</f>
        <v>12</v>
      </c>
      <c r="J254" s="56">
        <f>'Day 5'!E19</f>
        <v>0</v>
      </c>
      <c r="K254" s="56">
        <f>'Day 5'!F19</f>
        <v>0</v>
      </c>
      <c r="L254" s="4">
        <f>'Day 5'!G19</f>
        <v>0</v>
      </c>
      <c r="M254" s="4">
        <f>'Day 5'!H19</f>
        <v>0</v>
      </c>
      <c r="N254" s="57">
        <f>'Day 5'!I19</f>
        <v>0</v>
      </c>
      <c r="O254" s="58" t="e">
        <f>'Day 5'!J19</f>
        <v>#VALUE!</v>
      </c>
      <c r="P254" s="59">
        <f>'Day 5'!K19</f>
        <v>0</v>
      </c>
      <c r="Q254">
        <f t="shared" si="8"/>
        <v>0</v>
      </c>
    </row>
    <row r="255" spans="1:17">
      <c r="A255" s="67" t="s">
        <v>129</v>
      </c>
      <c r="B255" s="60">
        <f t="shared" si="10"/>
        <v>0</v>
      </c>
      <c r="C255" s="61">
        <v>0</v>
      </c>
      <c r="D255" s="11">
        <v>0</v>
      </c>
      <c r="E255">
        <v>0</v>
      </c>
      <c r="F255" s="23" t="str">
        <f>'Day 5'!A20</f>
        <v/>
      </c>
      <c r="G255" s="24" t="str">
        <f>'Day 5'!B20</f>
        <v/>
      </c>
      <c r="H255" s="24">
        <f>'Day 5'!C20</f>
        <v>0</v>
      </c>
      <c r="I255" s="25">
        <f>'Day 5'!D20</f>
        <v>13</v>
      </c>
      <c r="J255" s="52">
        <f>'Day 5'!E20</f>
        <v>0</v>
      </c>
      <c r="K255" s="52">
        <f>'Day 5'!F20</f>
        <v>0</v>
      </c>
      <c r="L255" s="3">
        <f>'Day 5'!G20</f>
        <v>0</v>
      </c>
      <c r="M255" s="3">
        <f>'Day 5'!H20</f>
        <v>0</v>
      </c>
      <c r="N255" s="53">
        <f>'Day 5'!I20</f>
        <v>0</v>
      </c>
      <c r="O255" s="54" t="e">
        <f>'Day 5'!J20</f>
        <v>#VALUE!</v>
      </c>
      <c r="P255" s="55">
        <f>'Day 5'!K20</f>
        <v>0</v>
      </c>
      <c r="Q255">
        <f t="shared" si="8"/>
        <v>0</v>
      </c>
    </row>
    <row r="256" spans="1:17">
      <c r="A256" s="67" t="s">
        <v>129</v>
      </c>
      <c r="B256" s="60">
        <f t="shared" si="10"/>
        <v>0</v>
      </c>
      <c r="C256" s="61">
        <v>0</v>
      </c>
      <c r="D256" s="11">
        <v>0</v>
      </c>
      <c r="E256">
        <v>0</v>
      </c>
      <c r="F256" s="26" t="str">
        <f>'Day 5'!A21</f>
        <v/>
      </c>
      <c r="G256" s="27" t="str">
        <f>'Day 5'!B21</f>
        <v/>
      </c>
      <c r="H256" s="27">
        <f>'Day 5'!C21</f>
        <v>0</v>
      </c>
      <c r="I256" s="28">
        <f>'Day 5'!D21</f>
        <v>14</v>
      </c>
      <c r="J256" s="56">
        <f>'Day 5'!E21</f>
        <v>0</v>
      </c>
      <c r="K256" s="56">
        <f>'Day 5'!F21</f>
        <v>0</v>
      </c>
      <c r="L256" s="4">
        <f>'Day 5'!G21</f>
        <v>0</v>
      </c>
      <c r="M256" s="4">
        <f>'Day 5'!H21</f>
        <v>0</v>
      </c>
      <c r="N256" s="57">
        <f>'Day 5'!I21</f>
        <v>0</v>
      </c>
      <c r="O256" s="58" t="e">
        <f>'Day 5'!J21</f>
        <v>#VALUE!</v>
      </c>
      <c r="P256" s="59">
        <f>'Day 5'!K21</f>
        <v>0</v>
      </c>
      <c r="Q256">
        <f t="shared" si="8"/>
        <v>0</v>
      </c>
    </row>
    <row r="257" spans="1:17">
      <c r="A257" s="67" t="s">
        <v>129</v>
      </c>
      <c r="B257" s="60">
        <f t="shared" si="10"/>
        <v>0</v>
      </c>
      <c r="C257" s="61">
        <v>0</v>
      </c>
      <c r="D257" s="11">
        <v>0</v>
      </c>
      <c r="E257">
        <v>0</v>
      </c>
      <c r="F257" s="23" t="str">
        <f>'Day 5'!A22</f>
        <v/>
      </c>
      <c r="G257" s="24" t="str">
        <f>'Day 5'!B22</f>
        <v/>
      </c>
      <c r="H257" s="24">
        <f>'Day 5'!C22</f>
        <v>0</v>
      </c>
      <c r="I257" s="25">
        <f>'Day 5'!D22</f>
        <v>15</v>
      </c>
      <c r="J257" s="52">
        <f>'Day 5'!E22</f>
        <v>0</v>
      </c>
      <c r="K257" s="52">
        <f>'Day 5'!F22</f>
        <v>0</v>
      </c>
      <c r="L257" s="3">
        <f>'Day 5'!G22</f>
        <v>0</v>
      </c>
      <c r="M257" s="3">
        <f>'Day 5'!H22</f>
        <v>0</v>
      </c>
      <c r="N257" s="53">
        <f>'Day 5'!I22</f>
        <v>0</v>
      </c>
      <c r="O257" s="54" t="e">
        <f>'Day 5'!J22</f>
        <v>#VALUE!</v>
      </c>
      <c r="P257" s="55">
        <f>'Day 5'!K22</f>
        <v>0</v>
      </c>
      <c r="Q257">
        <f t="shared" si="8"/>
        <v>0</v>
      </c>
    </row>
    <row r="258" spans="1:17">
      <c r="A258" s="67" t="s">
        <v>129</v>
      </c>
      <c r="B258" s="60">
        <f t="shared" si="10"/>
        <v>0</v>
      </c>
      <c r="C258" s="61">
        <v>0</v>
      </c>
      <c r="D258" s="11">
        <v>0</v>
      </c>
      <c r="E258">
        <v>0</v>
      </c>
      <c r="F258" s="26" t="str">
        <f>'Day 5'!A23</f>
        <v/>
      </c>
      <c r="G258" s="27" t="str">
        <f>'Day 5'!B23</f>
        <v/>
      </c>
      <c r="H258" s="27">
        <f>'Day 5'!C23</f>
        <v>0</v>
      </c>
      <c r="I258" s="28">
        <f>'Day 5'!D23</f>
        <v>16</v>
      </c>
      <c r="J258" s="56">
        <f>'Day 5'!E23</f>
        <v>0</v>
      </c>
      <c r="K258" s="56">
        <f>'Day 5'!F23</f>
        <v>0</v>
      </c>
      <c r="L258" s="4">
        <f>'Day 5'!G23</f>
        <v>0</v>
      </c>
      <c r="M258" s="4">
        <f>'Day 5'!H23</f>
        <v>0</v>
      </c>
      <c r="N258" s="57">
        <f>'Day 5'!I23</f>
        <v>0</v>
      </c>
      <c r="O258" s="58" t="e">
        <f>'Day 5'!J23</f>
        <v>#VALUE!</v>
      </c>
      <c r="P258" s="59">
        <f>'Day 5'!K23</f>
        <v>0</v>
      </c>
      <c r="Q258">
        <f t="shared" si="8"/>
        <v>0</v>
      </c>
    </row>
    <row r="259" spans="1:17">
      <c r="A259" s="67" t="s">
        <v>129</v>
      </c>
      <c r="B259" s="60">
        <f t="shared" si="10"/>
        <v>0</v>
      </c>
      <c r="C259" s="61">
        <v>0</v>
      </c>
      <c r="D259" s="11">
        <v>0</v>
      </c>
      <c r="E259">
        <v>0</v>
      </c>
      <c r="F259" s="23" t="str">
        <f>'Day 5'!A24</f>
        <v/>
      </c>
      <c r="G259" s="24" t="str">
        <f>'Day 5'!B24</f>
        <v/>
      </c>
      <c r="H259" s="24">
        <f>'Day 5'!C24</f>
        <v>0</v>
      </c>
      <c r="I259" s="25">
        <f>'Day 5'!D24</f>
        <v>17</v>
      </c>
      <c r="J259" s="52">
        <f>'Day 5'!E24</f>
        <v>0</v>
      </c>
      <c r="K259" s="52">
        <f>'Day 5'!F24</f>
        <v>0</v>
      </c>
      <c r="L259" s="3">
        <f>'Day 5'!G24</f>
        <v>0</v>
      </c>
      <c r="M259" s="3">
        <f>'Day 5'!H24</f>
        <v>0</v>
      </c>
      <c r="N259" s="53">
        <f>'Day 5'!I24</f>
        <v>0</v>
      </c>
      <c r="O259" s="54" t="e">
        <f>'Day 5'!J24</f>
        <v>#VALUE!</v>
      </c>
      <c r="P259" s="55">
        <f>'Day 5'!K24</f>
        <v>0</v>
      </c>
      <c r="Q259">
        <f t="shared" si="8"/>
        <v>0</v>
      </c>
    </row>
    <row r="260" spans="1:17">
      <c r="A260" s="67" t="s">
        <v>129</v>
      </c>
      <c r="B260" s="60">
        <f t="shared" si="10"/>
        <v>0</v>
      </c>
      <c r="C260" s="61">
        <v>0</v>
      </c>
      <c r="D260" s="11">
        <v>0</v>
      </c>
      <c r="E260">
        <v>0</v>
      </c>
      <c r="F260" s="26" t="str">
        <f>'Day 5'!A25</f>
        <v/>
      </c>
      <c r="G260" s="27" t="str">
        <f>'Day 5'!B25</f>
        <v/>
      </c>
      <c r="H260" s="27">
        <f>'Day 5'!C25</f>
        <v>0</v>
      </c>
      <c r="I260" s="28">
        <f>'Day 5'!D25</f>
        <v>18</v>
      </c>
      <c r="J260" s="56">
        <f>'Day 5'!E25</f>
        <v>0</v>
      </c>
      <c r="K260" s="56">
        <f>'Day 5'!F25</f>
        <v>0</v>
      </c>
      <c r="L260" s="4">
        <f>'Day 5'!G25</f>
        <v>0</v>
      </c>
      <c r="M260" s="4">
        <f>'Day 5'!H25</f>
        <v>0</v>
      </c>
      <c r="N260" s="57">
        <f>'Day 5'!I25</f>
        <v>0</v>
      </c>
      <c r="O260" s="58" t="e">
        <f>'Day 5'!J25</f>
        <v>#VALUE!</v>
      </c>
      <c r="P260" s="59">
        <f>'Day 5'!K25</f>
        <v>0</v>
      </c>
      <c r="Q260">
        <f t="shared" si="8"/>
        <v>0</v>
      </c>
    </row>
    <row r="261" spans="1:17">
      <c r="A261" s="67" t="s">
        <v>129</v>
      </c>
      <c r="B261" s="60">
        <f t="shared" si="10"/>
        <v>0</v>
      </c>
      <c r="C261" s="61">
        <v>0</v>
      </c>
      <c r="D261" s="11">
        <v>0</v>
      </c>
      <c r="E261">
        <v>0</v>
      </c>
      <c r="F261" s="23" t="str">
        <f>'Day 5'!A26</f>
        <v/>
      </c>
      <c r="G261" s="24" t="str">
        <f>'Day 5'!B26</f>
        <v/>
      </c>
      <c r="H261" s="24">
        <f>'Day 5'!C26</f>
        <v>0</v>
      </c>
      <c r="I261" s="25">
        <f>'Day 5'!D26</f>
        <v>19</v>
      </c>
      <c r="J261" s="52">
        <f>'Day 5'!E26</f>
        <v>0</v>
      </c>
      <c r="K261" s="52">
        <f>'Day 5'!F26</f>
        <v>0</v>
      </c>
      <c r="L261" s="3">
        <f>'Day 5'!G26</f>
        <v>0</v>
      </c>
      <c r="M261" s="3">
        <f>'Day 5'!H26</f>
        <v>0</v>
      </c>
      <c r="N261" s="53">
        <f>'Day 5'!I26</f>
        <v>0</v>
      </c>
      <c r="O261" s="54" t="e">
        <f>'Day 5'!J26</f>
        <v>#VALUE!</v>
      </c>
      <c r="P261" s="55">
        <f>'Day 5'!K26</f>
        <v>0</v>
      </c>
      <c r="Q261">
        <f t="shared" ref="Q261:Q324" si="11">Q$3</f>
        <v>0</v>
      </c>
    </row>
    <row r="262" spans="1:17">
      <c r="A262" s="67" t="s">
        <v>129</v>
      </c>
      <c r="B262" s="60">
        <f t="shared" si="10"/>
        <v>0</v>
      </c>
      <c r="C262" s="61">
        <v>0</v>
      </c>
      <c r="D262" s="11">
        <v>0</v>
      </c>
      <c r="E262">
        <v>0</v>
      </c>
      <c r="F262" s="26" t="str">
        <f>'Day 5'!A27</f>
        <v/>
      </c>
      <c r="G262" s="27" t="str">
        <f>'Day 5'!B27</f>
        <v/>
      </c>
      <c r="H262" s="27">
        <f>'Day 5'!C27</f>
        <v>0</v>
      </c>
      <c r="I262" s="28">
        <f>'Day 5'!D27</f>
        <v>20</v>
      </c>
      <c r="J262" s="56">
        <f>'Day 5'!E27</f>
        <v>0</v>
      </c>
      <c r="K262" s="56">
        <f>'Day 5'!F27</f>
        <v>0</v>
      </c>
      <c r="L262" s="4">
        <f>'Day 5'!G27</f>
        <v>0</v>
      </c>
      <c r="M262" s="4">
        <f>'Day 5'!H27</f>
        <v>0</v>
      </c>
      <c r="N262" s="57">
        <f>'Day 5'!I27</f>
        <v>0</v>
      </c>
      <c r="O262" s="58" t="e">
        <f>'Day 5'!J27</f>
        <v>#VALUE!</v>
      </c>
      <c r="P262" s="59">
        <f>'Day 5'!K27</f>
        <v>0</v>
      </c>
      <c r="Q262">
        <f t="shared" si="11"/>
        <v>0</v>
      </c>
    </row>
    <row r="263" spans="1:17">
      <c r="A263" s="67" t="s">
        <v>129</v>
      </c>
      <c r="B263" s="60">
        <f t="shared" si="10"/>
        <v>0</v>
      </c>
      <c r="C263" s="61">
        <v>0</v>
      </c>
      <c r="D263" s="11">
        <v>0</v>
      </c>
      <c r="E263">
        <v>0</v>
      </c>
      <c r="F263" s="23" t="str">
        <f>'Day 5'!A28</f>
        <v/>
      </c>
      <c r="G263" s="24" t="str">
        <f>'Day 5'!B28</f>
        <v/>
      </c>
      <c r="H263" s="24">
        <f>'Day 5'!C28</f>
        <v>0</v>
      </c>
      <c r="I263" s="25">
        <f>'Day 5'!D28</f>
        <v>21</v>
      </c>
      <c r="J263" s="52">
        <f>'Day 5'!E28</f>
        <v>0</v>
      </c>
      <c r="K263" s="52">
        <f>'Day 5'!F28</f>
        <v>0</v>
      </c>
      <c r="L263" s="3">
        <f>'Day 5'!G28</f>
        <v>0</v>
      </c>
      <c r="M263" s="3">
        <f>'Day 5'!H28</f>
        <v>0</v>
      </c>
      <c r="N263" s="53">
        <f>'Day 5'!I28</f>
        <v>0</v>
      </c>
      <c r="O263" s="54" t="e">
        <f>'Day 5'!J28</f>
        <v>#VALUE!</v>
      </c>
      <c r="P263" s="55">
        <f>'Day 5'!K28</f>
        <v>0</v>
      </c>
      <c r="Q263">
        <f t="shared" si="11"/>
        <v>0</v>
      </c>
    </row>
    <row r="264" spans="1:17">
      <c r="A264" s="67" t="s">
        <v>129</v>
      </c>
      <c r="B264" s="60">
        <f t="shared" si="10"/>
        <v>0</v>
      </c>
      <c r="C264" s="61">
        <v>0</v>
      </c>
      <c r="D264" s="11">
        <v>0</v>
      </c>
      <c r="E264">
        <v>0</v>
      </c>
      <c r="F264" s="26" t="str">
        <f>'Day 5'!A29</f>
        <v/>
      </c>
      <c r="G264" s="27" t="str">
        <f>'Day 5'!B29</f>
        <v/>
      </c>
      <c r="H264" s="27">
        <f>'Day 5'!C29</f>
        <v>0</v>
      </c>
      <c r="I264" s="28">
        <f>'Day 5'!D29</f>
        <v>22</v>
      </c>
      <c r="J264" s="56">
        <f>'Day 5'!E29</f>
        <v>0</v>
      </c>
      <c r="K264" s="56">
        <f>'Day 5'!F29</f>
        <v>0</v>
      </c>
      <c r="L264" s="4">
        <f>'Day 5'!G29</f>
        <v>0</v>
      </c>
      <c r="M264" s="4">
        <f>'Day 5'!H29</f>
        <v>0</v>
      </c>
      <c r="N264" s="57">
        <f>'Day 5'!I29</f>
        <v>0</v>
      </c>
      <c r="O264" s="58" t="e">
        <f>'Day 5'!J29</f>
        <v>#VALUE!</v>
      </c>
      <c r="P264" s="59">
        <f>'Day 5'!K29</f>
        <v>0</v>
      </c>
      <c r="Q264">
        <f t="shared" si="11"/>
        <v>0</v>
      </c>
    </row>
    <row r="265" spans="1:17">
      <c r="A265" s="67" t="s">
        <v>129</v>
      </c>
      <c r="B265" s="60">
        <f t="shared" si="10"/>
        <v>0</v>
      </c>
      <c r="C265" s="61">
        <v>0</v>
      </c>
      <c r="D265" s="11">
        <v>0</v>
      </c>
      <c r="E265">
        <v>0</v>
      </c>
      <c r="F265" s="23" t="str">
        <f>'Day 5'!A30</f>
        <v/>
      </c>
      <c r="G265" s="24" t="str">
        <f>'Day 5'!B30</f>
        <v/>
      </c>
      <c r="H265" s="24">
        <f>'Day 5'!C30</f>
        <v>0</v>
      </c>
      <c r="I265" s="25">
        <f>'Day 5'!D30</f>
        <v>23</v>
      </c>
      <c r="J265" s="52">
        <f>'Day 5'!E30</f>
        <v>0</v>
      </c>
      <c r="K265" s="52">
        <f>'Day 5'!F30</f>
        <v>0</v>
      </c>
      <c r="L265" s="3">
        <f>'Day 5'!G30</f>
        <v>0</v>
      </c>
      <c r="M265" s="3">
        <f>'Day 5'!H30</f>
        <v>0</v>
      </c>
      <c r="N265" s="53">
        <f>'Day 5'!I30</f>
        <v>0</v>
      </c>
      <c r="O265" s="54" t="e">
        <f>'Day 5'!J30</f>
        <v>#VALUE!</v>
      </c>
      <c r="P265" s="55">
        <f>'Day 5'!K30</f>
        <v>0</v>
      </c>
      <c r="Q265">
        <f t="shared" si="11"/>
        <v>0</v>
      </c>
    </row>
    <row r="266" spans="1:17">
      <c r="A266" s="67" t="s">
        <v>129</v>
      </c>
      <c r="B266" s="60">
        <f t="shared" si="10"/>
        <v>0</v>
      </c>
      <c r="C266" s="61">
        <v>0</v>
      </c>
      <c r="D266" s="11">
        <v>0</v>
      </c>
      <c r="E266">
        <v>0</v>
      </c>
      <c r="F266" s="26" t="str">
        <f>'Day 5'!A31</f>
        <v/>
      </c>
      <c r="G266" s="27" t="str">
        <f>'Day 5'!B31</f>
        <v/>
      </c>
      <c r="H266" s="27">
        <f>'Day 5'!C31</f>
        <v>0</v>
      </c>
      <c r="I266" s="28">
        <f>'Day 5'!D31</f>
        <v>24</v>
      </c>
      <c r="J266" s="56">
        <f>'Day 5'!E31</f>
        <v>0</v>
      </c>
      <c r="K266" s="56">
        <f>'Day 5'!F31</f>
        <v>0</v>
      </c>
      <c r="L266" s="4">
        <f>'Day 5'!G31</f>
        <v>0</v>
      </c>
      <c r="M266" s="4">
        <f>'Day 5'!H31</f>
        <v>0</v>
      </c>
      <c r="N266" s="57">
        <f>'Day 5'!I31</f>
        <v>0</v>
      </c>
      <c r="O266" s="58" t="e">
        <f>'Day 5'!J31</f>
        <v>#VALUE!</v>
      </c>
      <c r="P266" s="59">
        <f>'Day 5'!K31</f>
        <v>0</v>
      </c>
      <c r="Q266">
        <f t="shared" si="11"/>
        <v>0</v>
      </c>
    </row>
    <row r="267" spans="1:17">
      <c r="A267" s="67" t="s">
        <v>129</v>
      </c>
      <c r="B267" s="60">
        <f t="shared" si="10"/>
        <v>0</v>
      </c>
      <c r="C267" s="61">
        <v>0</v>
      </c>
      <c r="D267" s="11">
        <v>0</v>
      </c>
      <c r="E267">
        <v>0</v>
      </c>
      <c r="F267" s="23" t="str">
        <f>'Day 5'!A32</f>
        <v/>
      </c>
      <c r="G267" s="24" t="str">
        <f>'Day 5'!B32</f>
        <v/>
      </c>
      <c r="H267" s="24">
        <f>'Day 5'!C32</f>
        <v>0</v>
      </c>
      <c r="I267" s="25">
        <f>'Day 5'!D32</f>
        <v>25</v>
      </c>
      <c r="J267" s="52">
        <f>'Day 5'!E32</f>
        <v>0</v>
      </c>
      <c r="K267" s="52">
        <f>'Day 5'!F32</f>
        <v>0</v>
      </c>
      <c r="L267" s="3">
        <f>'Day 5'!G32</f>
        <v>0</v>
      </c>
      <c r="M267" s="3">
        <f>'Day 5'!H32</f>
        <v>0</v>
      </c>
      <c r="N267" s="53">
        <f>'Day 5'!I32</f>
        <v>0</v>
      </c>
      <c r="O267" s="54" t="e">
        <f>'Day 5'!J32</f>
        <v>#VALUE!</v>
      </c>
      <c r="P267" s="55">
        <f>'Day 5'!K32</f>
        <v>0</v>
      </c>
      <c r="Q267">
        <f t="shared" si="11"/>
        <v>0</v>
      </c>
    </row>
    <row r="268" spans="1:17">
      <c r="A268" s="67" t="s">
        <v>129</v>
      </c>
      <c r="B268" s="60">
        <f t="shared" si="10"/>
        <v>0</v>
      </c>
      <c r="C268" s="61">
        <v>0</v>
      </c>
      <c r="D268" s="11">
        <v>0</v>
      </c>
      <c r="E268">
        <v>0</v>
      </c>
      <c r="F268" s="26" t="str">
        <f>'Day 5'!A33</f>
        <v/>
      </c>
      <c r="G268" s="27" t="str">
        <f>'Day 5'!B33</f>
        <v/>
      </c>
      <c r="H268" s="27">
        <f>'Day 5'!C33</f>
        <v>0</v>
      </c>
      <c r="I268" s="28">
        <f>'Day 5'!D33</f>
        <v>26</v>
      </c>
      <c r="J268" s="56">
        <f>'Day 5'!E33</f>
        <v>0</v>
      </c>
      <c r="K268" s="56">
        <f>'Day 5'!F33</f>
        <v>0</v>
      </c>
      <c r="L268" s="4">
        <f>'Day 5'!G33</f>
        <v>0</v>
      </c>
      <c r="M268" s="4">
        <f>'Day 5'!H33</f>
        <v>0</v>
      </c>
      <c r="N268" s="57">
        <f>'Day 5'!I33</f>
        <v>0</v>
      </c>
      <c r="O268" s="58" t="e">
        <f>'Day 5'!J33</f>
        <v>#VALUE!</v>
      </c>
      <c r="P268" s="59">
        <f>'Day 5'!K33</f>
        <v>0</v>
      </c>
      <c r="Q268">
        <f t="shared" si="11"/>
        <v>0</v>
      </c>
    </row>
    <row r="269" spans="1:17">
      <c r="A269" s="67" t="s">
        <v>129</v>
      </c>
      <c r="B269" s="60">
        <f t="shared" si="10"/>
        <v>0</v>
      </c>
      <c r="C269" s="61">
        <v>0</v>
      </c>
      <c r="D269" s="11">
        <v>0</v>
      </c>
      <c r="E269">
        <v>0</v>
      </c>
      <c r="F269" s="23" t="str">
        <f>'Day 5'!A34</f>
        <v/>
      </c>
      <c r="G269" s="24" t="str">
        <f>'Day 5'!B34</f>
        <v/>
      </c>
      <c r="H269" s="24">
        <f>'Day 5'!C34</f>
        <v>0</v>
      </c>
      <c r="I269" s="25">
        <f>'Day 5'!D34</f>
        <v>27</v>
      </c>
      <c r="J269" s="52">
        <f>'Day 5'!E34</f>
        <v>0</v>
      </c>
      <c r="K269" s="52">
        <f>'Day 5'!F34</f>
        <v>0</v>
      </c>
      <c r="L269" s="3">
        <f>'Day 5'!G34</f>
        <v>0</v>
      </c>
      <c r="M269" s="3">
        <f>'Day 5'!H34</f>
        <v>0</v>
      </c>
      <c r="N269" s="53">
        <f>'Day 5'!I34</f>
        <v>0</v>
      </c>
      <c r="O269" s="54" t="e">
        <f>'Day 5'!J34</f>
        <v>#VALUE!</v>
      </c>
      <c r="P269" s="55">
        <f>'Day 5'!K34</f>
        <v>0</v>
      </c>
      <c r="Q269">
        <f t="shared" si="11"/>
        <v>0</v>
      </c>
    </row>
    <row r="270" spans="1:17">
      <c r="A270" s="67" t="s">
        <v>129</v>
      </c>
      <c r="B270" s="60">
        <f t="shared" si="10"/>
        <v>0</v>
      </c>
      <c r="C270" s="61">
        <v>0</v>
      </c>
      <c r="D270" s="11">
        <v>0</v>
      </c>
      <c r="E270">
        <v>0</v>
      </c>
      <c r="F270" s="26" t="str">
        <f>'Day 5'!A35</f>
        <v/>
      </c>
      <c r="G270" s="27" t="str">
        <f>'Day 5'!B35</f>
        <v/>
      </c>
      <c r="H270" s="27">
        <f>'Day 5'!C35</f>
        <v>0</v>
      </c>
      <c r="I270" s="28">
        <f>'Day 5'!D35</f>
        <v>28</v>
      </c>
      <c r="J270" s="56">
        <f>'Day 5'!E35</f>
        <v>0</v>
      </c>
      <c r="K270" s="56">
        <f>'Day 5'!F35</f>
        <v>0</v>
      </c>
      <c r="L270" s="4">
        <f>'Day 5'!G35</f>
        <v>0</v>
      </c>
      <c r="M270" s="4">
        <f>'Day 5'!H35</f>
        <v>0</v>
      </c>
      <c r="N270" s="57">
        <f>'Day 5'!I35</f>
        <v>0</v>
      </c>
      <c r="O270" s="58" t="e">
        <f>'Day 5'!J35</f>
        <v>#VALUE!</v>
      </c>
      <c r="P270" s="59">
        <f>'Day 5'!K35</f>
        <v>0</v>
      </c>
      <c r="Q270">
        <f t="shared" si="11"/>
        <v>0</v>
      </c>
    </row>
    <row r="271" spans="1:17">
      <c r="A271" s="67" t="s">
        <v>129</v>
      </c>
      <c r="B271" s="60">
        <f t="shared" si="10"/>
        <v>0</v>
      </c>
      <c r="C271" s="61">
        <v>0</v>
      </c>
      <c r="D271" s="11">
        <v>0</v>
      </c>
      <c r="E271">
        <v>0</v>
      </c>
      <c r="F271" s="23" t="str">
        <f>'Day 5'!A36</f>
        <v/>
      </c>
      <c r="G271" s="24" t="str">
        <f>'Day 5'!B36</f>
        <v/>
      </c>
      <c r="H271" s="24">
        <f>'Day 5'!C36</f>
        <v>0</v>
      </c>
      <c r="I271" s="25">
        <f>'Day 5'!D36</f>
        <v>29</v>
      </c>
      <c r="J271" s="52">
        <f>'Day 5'!E36</f>
        <v>0</v>
      </c>
      <c r="K271" s="52">
        <f>'Day 5'!F36</f>
        <v>0</v>
      </c>
      <c r="L271" s="3">
        <f>'Day 5'!G36</f>
        <v>0</v>
      </c>
      <c r="M271" s="3">
        <f>'Day 5'!H36</f>
        <v>0</v>
      </c>
      <c r="N271" s="53">
        <f>'Day 5'!I36</f>
        <v>0</v>
      </c>
      <c r="O271" s="54" t="e">
        <f>'Day 5'!J36</f>
        <v>#VALUE!</v>
      </c>
      <c r="P271" s="55">
        <f>'Day 5'!K36</f>
        <v>0</v>
      </c>
      <c r="Q271">
        <f t="shared" si="11"/>
        <v>0</v>
      </c>
    </row>
    <row r="272" spans="1:17">
      <c r="A272" s="67" t="s">
        <v>129</v>
      </c>
      <c r="B272" s="60">
        <f t="shared" si="10"/>
        <v>0</v>
      </c>
      <c r="C272" s="61">
        <v>0</v>
      </c>
      <c r="D272" s="11">
        <v>0</v>
      </c>
      <c r="E272">
        <v>0</v>
      </c>
      <c r="F272" s="26" t="str">
        <f>'Day 5'!A37</f>
        <v/>
      </c>
      <c r="G272" s="27" t="str">
        <f>'Day 5'!B37</f>
        <v/>
      </c>
      <c r="H272" s="27">
        <f>'Day 5'!C37</f>
        <v>0</v>
      </c>
      <c r="I272" s="28">
        <f>'Day 5'!D37</f>
        <v>30</v>
      </c>
      <c r="J272" s="56">
        <f>'Day 5'!E37</f>
        <v>0</v>
      </c>
      <c r="K272" s="56">
        <f>'Day 5'!F37</f>
        <v>0</v>
      </c>
      <c r="L272" s="4">
        <f>'Day 5'!G37</f>
        <v>0</v>
      </c>
      <c r="M272" s="4">
        <f>'Day 5'!H37</f>
        <v>0</v>
      </c>
      <c r="N272" s="57">
        <f>'Day 5'!I37</f>
        <v>0</v>
      </c>
      <c r="O272" s="58" t="e">
        <f>'Day 5'!J37</f>
        <v>#VALUE!</v>
      </c>
      <c r="P272" s="59">
        <f>'Day 5'!K37</f>
        <v>0</v>
      </c>
      <c r="Q272">
        <f t="shared" si="11"/>
        <v>0</v>
      </c>
    </row>
    <row r="273" spans="1:17">
      <c r="A273" s="67" t="s">
        <v>129</v>
      </c>
      <c r="B273" s="60">
        <f t="shared" si="10"/>
        <v>0</v>
      </c>
      <c r="C273" s="61">
        <v>0</v>
      </c>
      <c r="D273" s="11">
        <v>0</v>
      </c>
      <c r="E273">
        <v>0</v>
      </c>
      <c r="F273" s="23" t="str">
        <f>'Day 5'!A38</f>
        <v/>
      </c>
      <c r="G273" s="24" t="str">
        <f>'Day 5'!B38</f>
        <v/>
      </c>
      <c r="H273" s="24">
        <f>'Day 5'!C38</f>
        <v>0</v>
      </c>
      <c r="I273" s="25">
        <f>'Day 5'!D38</f>
        <v>31</v>
      </c>
      <c r="J273" s="52">
        <f>'Day 5'!E38</f>
        <v>0</v>
      </c>
      <c r="K273" s="52">
        <f>'Day 5'!F38</f>
        <v>0</v>
      </c>
      <c r="L273" s="3">
        <f>'Day 5'!G38</f>
        <v>0</v>
      </c>
      <c r="M273" s="3">
        <f>'Day 5'!H38</f>
        <v>0</v>
      </c>
      <c r="N273" s="53">
        <f>'Day 5'!I38</f>
        <v>0</v>
      </c>
      <c r="O273" s="54" t="e">
        <f>'Day 5'!J38</f>
        <v>#VALUE!</v>
      </c>
      <c r="P273" s="55">
        <f>'Day 5'!K38</f>
        <v>0</v>
      </c>
      <c r="Q273">
        <f t="shared" si="11"/>
        <v>0</v>
      </c>
    </row>
    <row r="274" spans="1:17">
      <c r="A274" s="67" t="s">
        <v>129</v>
      </c>
      <c r="B274" s="60">
        <f t="shared" si="10"/>
        <v>0</v>
      </c>
      <c r="C274" s="61">
        <v>0</v>
      </c>
      <c r="D274" s="11">
        <v>0</v>
      </c>
      <c r="E274">
        <v>0</v>
      </c>
      <c r="F274" s="26" t="str">
        <f>'Day 5'!A39</f>
        <v/>
      </c>
      <c r="G274" s="27" t="str">
        <f>'Day 5'!B39</f>
        <v/>
      </c>
      <c r="H274" s="27">
        <f>'Day 5'!C39</f>
        <v>0</v>
      </c>
      <c r="I274" s="28">
        <f>'Day 5'!D39</f>
        <v>32</v>
      </c>
      <c r="J274" s="56">
        <f>'Day 5'!E39</f>
        <v>0</v>
      </c>
      <c r="K274" s="56">
        <f>'Day 5'!F39</f>
        <v>0</v>
      </c>
      <c r="L274" s="4">
        <f>'Day 5'!G39</f>
        <v>0</v>
      </c>
      <c r="M274" s="4">
        <f>'Day 5'!H39</f>
        <v>0</v>
      </c>
      <c r="N274" s="57">
        <f>'Day 5'!I39</f>
        <v>0</v>
      </c>
      <c r="O274" s="58" t="e">
        <f>'Day 5'!J39</f>
        <v>#VALUE!</v>
      </c>
      <c r="P274" s="59">
        <f>'Day 5'!K39</f>
        <v>0</v>
      </c>
      <c r="Q274">
        <f t="shared" si="11"/>
        <v>0</v>
      </c>
    </row>
    <row r="275" spans="1:17">
      <c r="A275" s="67" t="s">
        <v>129</v>
      </c>
      <c r="B275" s="60">
        <f t="shared" si="10"/>
        <v>0</v>
      </c>
      <c r="C275" s="61">
        <v>0</v>
      </c>
      <c r="D275" s="11">
        <v>0</v>
      </c>
      <c r="E275">
        <v>0</v>
      </c>
      <c r="F275" s="23" t="str">
        <f>'Day 5'!A40</f>
        <v/>
      </c>
      <c r="G275" s="24" t="str">
        <f>'Day 5'!B40</f>
        <v/>
      </c>
      <c r="H275" s="24">
        <f>'Day 5'!C40</f>
        <v>0</v>
      </c>
      <c r="I275" s="25">
        <f>'Day 5'!D40</f>
        <v>33</v>
      </c>
      <c r="J275" s="52">
        <f>'Day 5'!E40</f>
        <v>0</v>
      </c>
      <c r="K275" s="52">
        <f>'Day 5'!F40</f>
        <v>0</v>
      </c>
      <c r="L275" s="3">
        <f>'Day 5'!G40</f>
        <v>0</v>
      </c>
      <c r="M275" s="3">
        <f>'Day 5'!H40</f>
        <v>0</v>
      </c>
      <c r="N275" s="53">
        <f>'Day 5'!I40</f>
        <v>0</v>
      </c>
      <c r="O275" s="54" t="e">
        <f>'Day 5'!J40</f>
        <v>#VALUE!</v>
      </c>
      <c r="P275" s="55">
        <f>'Day 5'!K40</f>
        <v>0</v>
      </c>
      <c r="Q275">
        <f t="shared" si="11"/>
        <v>0</v>
      </c>
    </row>
    <row r="276" spans="1:17">
      <c r="A276" s="67" t="s">
        <v>129</v>
      </c>
      <c r="B276" s="60">
        <f t="shared" si="10"/>
        <v>0</v>
      </c>
      <c r="C276" s="61">
        <v>0</v>
      </c>
      <c r="D276" s="11">
        <v>0</v>
      </c>
      <c r="E276">
        <v>0</v>
      </c>
      <c r="F276" s="26" t="str">
        <f>'Day 5'!A41</f>
        <v/>
      </c>
      <c r="G276" s="27" t="str">
        <f>'Day 5'!B41</f>
        <v/>
      </c>
      <c r="H276" s="27">
        <f>'Day 5'!C41</f>
        <v>0</v>
      </c>
      <c r="I276" s="28">
        <f>'Day 5'!D41</f>
        <v>34</v>
      </c>
      <c r="J276" s="56">
        <f>'Day 5'!E41</f>
        <v>0</v>
      </c>
      <c r="K276" s="56">
        <f>'Day 5'!F41</f>
        <v>0</v>
      </c>
      <c r="L276" s="4">
        <f>'Day 5'!G41</f>
        <v>0</v>
      </c>
      <c r="M276" s="4">
        <f>'Day 5'!H41</f>
        <v>0</v>
      </c>
      <c r="N276" s="57">
        <f>'Day 5'!I41</f>
        <v>0</v>
      </c>
      <c r="O276" s="58" t="e">
        <f>'Day 5'!J41</f>
        <v>#VALUE!</v>
      </c>
      <c r="P276" s="59">
        <f>'Day 5'!K41</f>
        <v>0</v>
      </c>
      <c r="Q276">
        <f t="shared" si="11"/>
        <v>0</v>
      </c>
    </row>
    <row r="277" spans="1:17">
      <c r="A277" s="67" t="s">
        <v>129</v>
      </c>
      <c r="B277" s="60">
        <f t="shared" ref="B277:B302" si="12">B$243</f>
        <v>0</v>
      </c>
      <c r="C277" s="61">
        <v>0</v>
      </c>
      <c r="D277" s="11">
        <v>0</v>
      </c>
      <c r="E277">
        <v>0</v>
      </c>
      <c r="F277" s="23" t="str">
        <f>'Day 5'!A42</f>
        <v/>
      </c>
      <c r="G277" s="24" t="str">
        <f>'Day 5'!B42</f>
        <v/>
      </c>
      <c r="H277" s="24">
        <f>'Day 5'!C42</f>
        <v>0</v>
      </c>
      <c r="I277" s="25">
        <f>'Day 5'!D42</f>
        <v>35</v>
      </c>
      <c r="J277" s="52">
        <f>'Day 5'!E42</f>
        <v>0</v>
      </c>
      <c r="K277" s="52">
        <f>'Day 5'!F42</f>
        <v>0</v>
      </c>
      <c r="L277" s="3">
        <f>'Day 5'!G42</f>
        <v>0</v>
      </c>
      <c r="M277" s="3">
        <f>'Day 5'!H42</f>
        <v>0</v>
      </c>
      <c r="N277" s="53">
        <f>'Day 5'!I42</f>
        <v>0</v>
      </c>
      <c r="O277" s="54" t="e">
        <f>'Day 5'!J42</f>
        <v>#VALUE!</v>
      </c>
      <c r="P277" s="55">
        <f>'Day 5'!K42</f>
        <v>0</v>
      </c>
      <c r="Q277">
        <f t="shared" si="11"/>
        <v>0</v>
      </c>
    </row>
    <row r="278" spans="1:17">
      <c r="A278" s="67" t="s">
        <v>129</v>
      </c>
      <c r="B278" s="60">
        <f t="shared" si="12"/>
        <v>0</v>
      </c>
      <c r="C278" s="61">
        <v>0</v>
      </c>
      <c r="D278" s="11">
        <v>0</v>
      </c>
      <c r="E278">
        <v>0</v>
      </c>
      <c r="F278" s="26" t="str">
        <f>'Day 5'!A43</f>
        <v/>
      </c>
      <c r="G278" s="27" t="str">
        <f>'Day 5'!B43</f>
        <v/>
      </c>
      <c r="H278" s="27">
        <f>'Day 5'!C43</f>
        <v>0</v>
      </c>
      <c r="I278" s="28">
        <f>'Day 5'!D43</f>
        <v>36</v>
      </c>
      <c r="J278" s="56">
        <f>'Day 5'!E43</f>
        <v>0</v>
      </c>
      <c r="K278" s="56">
        <f>'Day 5'!F43</f>
        <v>0</v>
      </c>
      <c r="L278" s="4">
        <f>'Day 5'!G43</f>
        <v>0</v>
      </c>
      <c r="M278" s="4">
        <f>'Day 5'!H43</f>
        <v>0</v>
      </c>
      <c r="N278" s="57">
        <f>'Day 5'!I43</f>
        <v>0</v>
      </c>
      <c r="O278" s="58" t="e">
        <f>'Day 5'!J43</f>
        <v>#VALUE!</v>
      </c>
      <c r="P278" s="59">
        <f>'Day 5'!K43</f>
        <v>0</v>
      </c>
      <c r="Q278">
        <f t="shared" si="11"/>
        <v>0</v>
      </c>
    </row>
    <row r="279" spans="1:17">
      <c r="A279" s="67" t="s">
        <v>129</v>
      </c>
      <c r="B279" s="60">
        <f t="shared" si="12"/>
        <v>0</v>
      </c>
      <c r="C279" s="61">
        <v>0</v>
      </c>
      <c r="D279" s="11">
        <v>0</v>
      </c>
      <c r="E279">
        <v>0</v>
      </c>
      <c r="F279" s="23" t="str">
        <f>'Day 5'!A44</f>
        <v/>
      </c>
      <c r="G279" s="24" t="str">
        <f>'Day 5'!B44</f>
        <v/>
      </c>
      <c r="H279" s="24">
        <f>'Day 5'!C44</f>
        <v>0</v>
      </c>
      <c r="I279" s="25">
        <f>'Day 5'!D44</f>
        <v>37</v>
      </c>
      <c r="J279" s="52">
        <f>'Day 5'!E44</f>
        <v>0</v>
      </c>
      <c r="K279" s="52">
        <f>'Day 5'!F44</f>
        <v>0</v>
      </c>
      <c r="L279" s="3">
        <f>'Day 5'!G44</f>
        <v>0</v>
      </c>
      <c r="M279" s="3">
        <f>'Day 5'!H44</f>
        <v>0</v>
      </c>
      <c r="N279" s="53">
        <f>'Day 5'!I44</f>
        <v>0</v>
      </c>
      <c r="O279" s="54" t="e">
        <f>'Day 5'!J44</f>
        <v>#VALUE!</v>
      </c>
      <c r="P279" s="55">
        <f>'Day 5'!K44</f>
        <v>0</v>
      </c>
      <c r="Q279">
        <f t="shared" si="11"/>
        <v>0</v>
      </c>
    </row>
    <row r="280" spans="1:17">
      <c r="A280" s="67" t="s">
        <v>129</v>
      </c>
      <c r="B280" s="60">
        <f t="shared" si="12"/>
        <v>0</v>
      </c>
      <c r="C280" s="61">
        <v>0</v>
      </c>
      <c r="D280" s="11">
        <v>0</v>
      </c>
      <c r="E280">
        <v>0</v>
      </c>
      <c r="F280" s="26" t="str">
        <f>'Day 5'!A45</f>
        <v/>
      </c>
      <c r="G280" s="27" t="str">
        <f>'Day 5'!B45</f>
        <v/>
      </c>
      <c r="H280" s="27">
        <f>'Day 5'!C45</f>
        <v>0</v>
      </c>
      <c r="I280" s="28">
        <f>'Day 5'!D45</f>
        <v>38</v>
      </c>
      <c r="J280" s="56">
        <f>'Day 5'!E45</f>
        <v>0</v>
      </c>
      <c r="K280" s="56">
        <f>'Day 5'!F45</f>
        <v>0</v>
      </c>
      <c r="L280" s="4">
        <f>'Day 5'!G45</f>
        <v>0</v>
      </c>
      <c r="M280" s="4">
        <f>'Day 5'!H45</f>
        <v>0</v>
      </c>
      <c r="N280" s="57">
        <f>'Day 5'!I45</f>
        <v>0</v>
      </c>
      <c r="O280" s="58" t="e">
        <f>'Day 5'!J45</f>
        <v>#VALUE!</v>
      </c>
      <c r="P280" s="59">
        <f>'Day 5'!K45</f>
        <v>0</v>
      </c>
      <c r="Q280">
        <f t="shared" si="11"/>
        <v>0</v>
      </c>
    </row>
    <row r="281" spans="1:17">
      <c r="A281" s="67" t="s">
        <v>129</v>
      </c>
      <c r="B281" s="60">
        <f t="shared" si="12"/>
        <v>0</v>
      </c>
      <c r="C281" s="61">
        <v>0</v>
      </c>
      <c r="D281" s="11">
        <v>0</v>
      </c>
      <c r="E281">
        <v>0</v>
      </c>
      <c r="F281" s="23" t="str">
        <f>'Day 5'!A46</f>
        <v/>
      </c>
      <c r="G281" s="24" t="str">
        <f>'Day 5'!B46</f>
        <v/>
      </c>
      <c r="H281" s="24">
        <f>'Day 5'!C46</f>
        <v>0</v>
      </c>
      <c r="I281" s="25">
        <f>'Day 5'!D46</f>
        <v>39</v>
      </c>
      <c r="J281" s="52">
        <f>'Day 5'!E46</f>
        <v>0</v>
      </c>
      <c r="K281" s="52">
        <f>'Day 5'!F46</f>
        <v>0</v>
      </c>
      <c r="L281" s="3">
        <f>'Day 5'!G46</f>
        <v>0</v>
      </c>
      <c r="M281" s="3">
        <f>'Day 5'!H46</f>
        <v>0</v>
      </c>
      <c r="N281" s="53">
        <f>'Day 5'!I46</f>
        <v>0</v>
      </c>
      <c r="O281" s="54" t="e">
        <f>'Day 5'!J46</f>
        <v>#VALUE!</v>
      </c>
      <c r="P281" s="55">
        <f>'Day 5'!K46</f>
        <v>0</v>
      </c>
      <c r="Q281">
        <f t="shared" si="11"/>
        <v>0</v>
      </c>
    </row>
    <row r="282" spans="1:17">
      <c r="A282" s="67" t="s">
        <v>129</v>
      </c>
      <c r="B282" s="60">
        <f t="shared" si="12"/>
        <v>0</v>
      </c>
      <c r="C282" s="61">
        <v>0</v>
      </c>
      <c r="D282" s="11">
        <v>0</v>
      </c>
      <c r="E282">
        <v>0</v>
      </c>
      <c r="F282" s="26" t="str">
        <f>'Day 5'!A47</f>
        <v/>
      </c>
      <c r="G282" s="27" t="str">
        <f>'Day 5'!B47</f>
        <v/>
      </c>
      <c r="H282" s="27">
        <f>'Day 5'!C47</f>
        <v>0</v>
      </c>
      <c r="I282" s="28">
        <f>'Day 5'!D47</f>
        <v>40</v>
      </c>
      <c r="J282" s="56">
        <f>'Day 5'!E47</f>
        <v>0</v>
      </c>
      <c r="K282" s="56">
        <f>'Day 5'!F47</f>
        <v>0</v>
      </c>
      <c r="L282" s="4">
        <f>'Day 5'!G47</f>
        <v>0</v>
      </c>
      <c r="M282" s="4">
        <f>'Day 5'!H47</f>
        <v>0</v>
      </c>
      <c r="N282" s="57">
        <f>'Day 5'!I47</f>
        <v>0</v>
      </c>
      <c r="O282" s="58" t="e">
        <f>'Day 5'!J47</f>
        <v>#VALUE!</v>
      </c>
      <c r="P282" s="59">
        <f>'Day 5'!K47</f>
        <v>0</v>
      </c>
      <c r="Q282">
        <f t="shared" si="11"/>
        <v>0</v>
      </c>
    </row>
    <row r="283" spans="1:17">
      <c r="A283" s="67" t="s">
        <v>129</v>
      </c>
      <c r="B283" s="60">
        <f t="shared" si="12"/>
        <v>0</v>
      </c>
      <c r="C283" s="61">
        <v>0</v>
      </c>
      <c r="D283" s="11">
        <v>0</v>
      </c>
      <c r="E283">
        <v>0</v>
      </c>
      <c r="F283" s="23" t="str">
        <f>'Day 5'!A48</f>
        <v/>
      </c>
      <c r="G283" s="24" t="str">
        <f>'Day 5'!B48</f>
        <v/>
      </c>
      <c r="H283" s="24">
        <f>'Day 5'!C48</f>
        <v>0</v>
      </c>
      <c r="I283" s="25">
        <f>'Day 5'!D48</f>
        <v>41</v>
      </c>
      <c r="J283" s="52">
        <f>'Day 5'!E48</f>
        <v>0</v>
      </c>
      <c r="K283" s="52">
        <f>'Day 5'!F48</f>
        <v>0</v>
      </c>
      <c r="L283" s="3">
        <f>'Day 5'!G48</f>
        <v>0</v>
      </c>
      <c r="M283" s="3">
        <f>'Day 5'!H48</f>
        <v>0</v>
      </c>
      <c r="N283" s="53">
        <f>'Day 5'!I48</f>
        <v>0</v>
      </c>
      <c r="O283" s="54" t="e">
        <f>'Day 5'!J48</f>
        <v>#VALUE!</v>
      </c>
      <c r="P283" s="55">
        <f>'Day 5'!K48</f>
        <v>0</v>
      </c>
      <c r="Q283">
        <f t="shared" si="11"/>
        <v>0</v>
      </c>
    </row>
    <row r="284" spans="1:17">
      <c r="A284" s="67" t="s">
        <v>129</v>
      </c>
      <c r="B284" s="60">
        <f t="shared" si="12"/>
        <v>0</v>
      </c>
      <c r="C284" s="61">
        <v>0</v>
      </c>
      <c r="D284" s="11">
        <v>0</v>
      </c>
      <c r="E284">
        <v>0</v>
      </c>
      <c r="F284" s="26" t="str">
        <f>'Day 5'!A49</f>
        <v/>
      </c>
      <c r="G284" s="27" t="str">
        <f>'Day 5'!B49</f>
        <v/>
      </c>
      <c r="H284" s="27">
        <f>'Day 5'!C49</f>
        <v>0</v>
      </c>
      <c r="I284" s="28">
        <f>'Day 5'!D49</f>
        <v>42</v>
      </c>
      <c r="J284" s="56">
        <f>'Day 5'!E49</f>
        <v>0</v>
      </c>
      <c r="K284" s="56">
        <f>'Day 5'!F49</f>
        <v>0</v>
      </c>
      <c r="L284" s="4">
        <f>'Day 5'!G49</f>
        <v>0</v>
      </c>
      <c r="M284" s="4">
        <f>'Day 5'!H49</f>
        <v>0</v>
      </c>
      <c r="N284" s="57">
        <f>'Day 5'!I49</f>
        <v>0</v>
      </c>
      <c r="O284" s="58" t="e">
        <f>'Day 5'!J49</f>
        <v>#VALUE!</v>
      </c>
      <c r="P284" s="59">
        <f>'Day 5'!K49</f>
        <v>0</v>
      </c>
      <c r="Q284">
        <f t="shared" si="11"/>
        <v>0</v>
      </c>
    </row>
    <row r="285" spans="1:17">
      <c r="A285" s="67" t="s">
        <v>129</v>
      </c>
      <c r="B285" s="60">
        <f t="shared" si="12"/>
        <v>0</v>
      </c>
      <c r="C285" s="61">
        <v>0</v>
      </c>
      <c r="D285" s="11">
        <v>0</v>
      </c>
      <c r="E285">
        <v>0</v>
      </c>
      <c r="F285" s="23" t="str">
        <f>'Day 5'!A50</f>
        <v/>
      </c>
      <c r="G285" s="24" t="str">
        <f>'Day 5'!B50</f>
        <v/>
      </c>
      <c r="H285" s="24">
        <f>'Day 5'!C50</f>
        <v>0</v>
      </c>
      <c r="I285" s="25">
        <f>'Day 5'!D50</f>
        <v>43</v>
      </c>
      <c r="J285" s="52">
        <f>'Day 5'!E50</f>
        <v>0</v>
      </c>
      <c r="K285" s="52">
        <f>'Day 5'!F50</f>
        <v>0</v>
      </c>
      <c r="L285" s="3">
        <f>'Day 5'!G50</f>
        <v>0</v>
      </c>
      <c r="M285" s="3">
        <f>'Day 5'!H50</f>
        <v>0</v>
      </c>
      <c r="N285" s="53">
        <f>'Day 5'!I50</f>
        <v>0</v>
      </c>
      <c r="O285" s="54" t="e">
        <f>'Day 5'!J50</f>
        <v>#VALUE!</v>
      </c>
      <c r="P285" s="55">
        <f>'Day 5'!K50</f>
        <v>0</v>
      </c>
      <c r="Q285">
        <f t="shared" si="11"/>
        <v>0</v>
      </c>
    </row>
    <row r="286" spans="1:17">
      <c r="A286" s="67" t="s">
        <v>129</v>
      </c>
      <c r="B286" s="60">
        <f t="shared" si="12"/>
        <v>0</v>
      </c>
      <c r="C286" s="61">
        <v>0</v>
      </c>
      <c r="D286" s="11">
        <v>0</v>
      </c>
      <c r="E286">
        <v>0</v>
      </c>
      <c r="F286" s="26" t="str">
        <f>'Day 5'!A51</f>
        <v/>
      </c>
      <c r="G286" s="27" t="str">
        <f>'Day 5'!B51</f>
        <v/>
      </c>
      <c r="H286" s="27">
        <f>'Day 5'!C51</f>
        <v>0</v>
      </c>
      <c r="I286" s="28">
        <f>'Day 5'!D51</f>
        <v>44</v>
      </c>
      <c r="J286" s="56">
        <f>'Day 5'!E51</f>
        <v>0</v>
      </c>
      <c r="K286" s="56">
        <f>'Day 5'!F51</f>
        <v>0</v>
      </c>
      <c r="L286" s="4">
        <f>'Day 5'!G51</f>
        <v>0</v>
      </c>
      <c r="M286" s="4">
        <f>'Day 5'!H51</f>
        <v>0</v>
      </c>
      <c r="N286" s="57">
        <f>'Day 5'!I51</f>
        <v>0</v>
      </c>
      <c r="O286" s="58" t="e">
        <f>'Day 5'!J51</f>
        <v>#VALUE!</v>
      </c>
      <c r="P286" s="59">
        <f>'Day 5'!K51</f>
        <v>0</v>
      </c>
      <c r="Q286">
        <f t="shared" si="11"/>
        <v>0</v>
      </c>
    </row>
    <row r="287" spans="1:17">
      <c r="A287" s="67" t="s">
        <v>129</v>
      </c>
      <c r="B287" s="60">
        <f t="shared" si="12"/>
        <v>0</v>
      </c>
      <c r="C287" s="61">
        <v>0</v>
      </c>
      <c r="D287" s="11">
        <v>0</v>
      </c>
      <c r="E287">
        <v>0</v>
      </c>
      <c r="F287" s="23" t="str">
        <f>'Day 5'!A52</f>
        <v/>
      </c>
      <c r="G287" s="24" t="str">
        <f>'Day 5'!B52</f>
        <v/>
      </c>
      <c r="H287" s="24">
        <f>'Day 5'!C52</f>
        <v>0</v>
      </c>
      <c r="I287" s="25">
        <f>'Day 5'!D52</f>
        <v>45</v>
      </c>
      <c r="J287" s="52">
        <f>'Day 5'!E52</f>
        <v>0</v>
      </c>
      <c r="K287" s="52">
        <f>'Day 5'!F52</f>
        <v>0</v>
      </c>
      <c r="L287" s="3">
        <f>'Day 5'!G52</f>
        <v>0</v>
      </c>
      <c r="M287" s="3">
        <f>'Day 5'!H52</f>
        <v>0</v>
      </c>
      <c r="N287" s="53">
        <f>'Day 5'!I52</f>
        <v>0</v>
      </c>
      <c r="O287" s="54" t="e">
        <f>'Day 5'!J52</f>
        <v>#VALUE!</v>
      </c>
      <c r="P287" s="55">
        <f>'Day 5'!K52</f>
        <v>0</v>
      </c>
      <c r="Q287">
        <f t="shared" si="11"/>
        <v>0</v>
      </c>
    </row>
    <row r="288" spans="1:17">
      <c r="A288" s="67" t="s">
        <v>129</v>
      </c>
      <c r="B288" s="60">
        <f t="shared" si="12"/>
        <v>0</v>
      </c>
      <c r="C288" s="61">
        <v>0</v>
      </c>
      <c r="D288" s="11">
        <v>0</v>
      </c>
      <c r="E288">
        <v>0</v>
      </c>
      <c r="F288" s="26" t="str">
        <f>'Day 5'!A53</f>
        <v/>
      </c>
      <c r="G288" s="27" t="str">
        <f>'Day 5'!B53</f>
        <v/>
      </c>
      <c r="H288" s="27">
        <f>'Day 5'!C53</f>
        <v>0</v>
      </c>
      <c r="I288" s="28">
        <f>'Day 5'!D53</f>
        <v>46</v>
      </c>
      <c r="J288" s="56">
        <f>'Day 5'!E53</f>
        <v>0</v>
      </c>
      <c r="K288" s="56">
        <f>'Day 5'!F53</f>
        <v>0</v>
      </c>
      <c r="L288" s="4">
        <f>'Day 5'!G53</f>
        <v>0</v>
      </c>
      <c r="M288" s="4">
        <f>'Day 5'!H53</f>
        <v>0</v>
      </c>
      <c r="N288" s="57">
        <f>'Day 5'!I53</f>
        <v>0</v>
      </c>
      <c r="O288" s="58" t="e">
        <f>'Day 5'!J53</f>
        <v>#VALUE!</v>
      </c>
      <c r="P288" s="59">
        <f>'Day 5'!K53</f>
        <v>0</v>
      </c>
      <c r="Q288">
        <f t="shared" si="11"/>
        <v>0</v>
      </c>
    </row>
    <row r="289" spans="1:17">
      <c r="A289" s="67" t="s">
        <v>129</v>
      </c>
      <c r="B289" s="60">
        <f t="shared" si="12"/>
        <v>0</v>
      </c>
      <c r="C289" s="61">
        <v>0</v>
      </c>
      <c r="D289" s="11">
        <v>0</v>
      </c>
      <c r="E289">
        <v>0</v>
      </c>
      <c r="F289" s="23" t="str">
        <f>'Day 5'!A54</f>
        <v/>
      </c>
      <c r="G289" s="24" t="str">
        <f>'Day 5'!B54</f>
        <v/>
      </c>
      <c r="H289" s="24">
        <f>'Day 5'!C54</f>
        <v>0</v>
      </c>
      <c r="I289" s="25">
        <f>'Day 5'!D54</f>
        <v>47</v>
      </c>
      <c r="J289" s="52">
        <f>'Day 5'!E54</f>
        <v>0</v>
      </c>
      <c r="K289" s="52">
        <f>'Day 5'!F54</f>
        <v>0</v>
      </c>
      <c r="L289" s="3">
        <f>'Day 5'!G54</f>
        <v>0</v>
      </c>
      <c r="M289" s="3">
        <f>'Day 5'!H54</f>
        <v>0</v>
      </c>
      <c r="N289" s="53">
        <f>'Day 5'!I54</f>
        <v>0</v>
      </c>
      <c r="O289" s="54" t="e">
        <f>'Day 5'!J54</f>
        <v>#VALUE!</v>
      </c>
      <c r="P289" s="55">
        <f>'Day 5'!K54</f>
        <v>0</v>
      </c>
      <c r="Q289">
        <f t="shared" si="11"/>
        <v>0</v>
      </c>
    </row>
    <row r="290" spans="1:17">
      <c r="A290" s="67" t="s">
        <v>129</v>
      </c>
      <c r="B290" s="60">
        <f t="shared" si="12"/>
        <v>0</v>
      </c>
      <c r="C290" s="61">
        <v>0</v>
      </c>
      <c r="D290" s="11">
        <v>0</v>
      </c>
      <c r="E290">
        <v>0</v>
      </c>
      <c r="F290" s="26" t="str">
        <f>'Day 5'!A55</f>
        <v/>
      </c>
      <c r="G290" s="27" t="str">
        <f>'Day 5'!B55</f>
        <v/>
      </c>
      <c r="H290" s="27">
        <f>'Day 5'!C55</f>
        <v>0</v>
      </c>
      <c r="I290" s="28">
        <f>'Day 5'!D55</f>
        <v>48</v>
      </c>
      <c r="J290" s="56">
        <f>'Day 5'!E55</f>
        <v>0</v>
      </c>
      <c r="K290" s="56">
        <f>'Day 5'!F55</f>
        <v>0</v>
      </c>
      <c r="L290" s="4">
        <f>'Day 5'!G55</f>
        <v>0</v>
      </c>
      <c r="M290" s="4">
        <f>'Day 5'!H55</f>
        <v>0</v>
      </c>
      <c r="N290" s="57">
        <f>'Day 5'!I55</f>
        <v>0</v>
      </c>
      <c r="O290" s="58" t="e">
        <f>'Day 5'!J55</f>
        <v>#VALUE!</v>
      </c>
      <c r="P290" s="59">
        <f>'Day 5'!K55</f>
        <v>0</v>
      </c>
      <c r="Q290">
        <f t="shared" si="11"/>
        <v>0</v>
      </c>
    </row>
    <row r="291" spans="1:17">
      <c r="A291" s="67" t="s">
        <v>129</v>
      </c>
      <c r="B291" s="60">
        <f t="shared" si="12"/>
        <v>0</v>
      </c>
      <c r="C291" s="61">
        <v>0</v>
      </c>
      <c r="D291" s="11">
        <v>0</v>
      </c>
      <c r="E291">
        <v>0</v>
      </c>
      <c r="F291" s="23" t="str">
        <f>'Day 5'!A56</f>
        <v/>
      </c>
      <c r="G291" s="24" t="str">
        <f>'Day 5'!B56</f>
        <v/>
      </c>
      <c r="H291" s="24">
        <f>'Day 5'!C56</f>
        <v>0</v>
      </c>
      <c r="I291" s="25">
        <f>'Day 5'!D56</f>
        <v>49</v>
      </c>
      <c r="J291" s="52">
        <f>'Day 5'!E56</f>
        <v>0</v>
      </c>
      <c r="K291" s="52">
        <f>'Day 5'!F56</f>
        <v>0</v>
      </c>
      <c r="L291" s="3">
        <f>'Day 5'!G56</f>
        <v>0</v>
      </c>
      <c r="M291" s="3">
        <f>'Day 5'!H56</f>
        <v>0</v>
      </c>
      <c r="N291" s="53">
        <f>'Day 5'!I56</f>
        <v>0</v>
      </c>
      <c r="O291" s="54" t="e">
        <f>'Day 5'!J56</f>
        <v>#VALUE!</v>
      </c>
      <c r="P291" s="55">
        <f>'Day 5'!K56</f>
        <v>0</v>
      </c>
      <c r="Q291">
        <f t="shared" si="11"/>
        <v>0</v>
      </c>
    </row>
    <row r="292" spans="1:17">
      <c r="A292" s="67" t="s">
        <v>129</v>
      </c>
      <c r="B292" s="60">
        <f t="shared" si="12"/>
        <v>0</v>
      </c>
      <c r="C292" s="61">
        <v>0</v>
      </c>
      <c r="D292" s="11">
        <v>0</v>
      </c>
      <c r="E292">
        <v>0</v>
      </c>
      <c r="F292" s="26" t="str">
        <f>'Day 5'!A57</f>
        <v/>
      </c>
      <c r="G292" s="27" t="str">
        <f>'Day 5'!B57</f>
        <v/>
      </c>
      <c r="H292" s="27">
        <f>'Day 5'!C57</f>
        <v>0</v>
      </c>
      <c r="I292" s="28">
        <f>'Day 5'!D57</f>
        <v>50</v>
      </c>
      <c r="J292" s="56">
        <f>'Day 5'!E57</f>
        <v>0</v>
      </c>
      <c r="K292" s="56">
        <f>'Day 5'!F57</f>
        <v>0</v>
      </c>
      <c r="L292" s="4">
        <f>'Day 5'!G57</f>
        <v>0</v>
      </c>
      <c r="M292" s="4">
        <f>'Day 5'!H57</f>
        <v>0</v>
      </c>
      <c r="N292" s="57">
        <f>'Day 5'!I57</f>
        <v>0</v>
      </c>
      <c r="O292" s="58" t="e">
        <f>'Day 5'!J57</f>
        <v>#VALUE!</v>
      </c>
      <c r="P292" s="59">
        <f>'Day 5'!K57</f>
        <v>0</v>
      </c>
      <c r="Q292">
        <f t="shared" si="11"/>
        <v>0</v>
      </c>
    </row>
    <row r="293" spans="1:17">
      <c r="A293" s="67" t="s">
        <v>129</v>
      </c>
      <c r="B293" s="60">
        <f t="shared" si="12"/>
        <v>0</v>
      </c>
      <c r="C293" s="61">
        <v>0</v>
      </c>
      <c r="D293" s="11">
        <v>0</v>
      </c>
      <c r="E293">
        <v>0</v>
      </c>
      <c r="F293" s="23" t="str">
        <f>'Day 5'!A58</f>
        <v/>
      </c>
      <c r="G293" s="24" t="str">
        <f>'Day 5'!B58</f>
        <v/>
      </c>
      <c r="H293" s="24">
        <f>'Day 5'!C58</f>
        <v>0</v>
      </c>
      <c r="I293" s="25">
        <f>'Day 5'!D58</f>
        <v>51</v>
      </c>
      <c r="J293" s="52">
        <f>'Day 5'!E58</f>
        <v>0</v>
      </c>
      <c r="K293" s="52">
        <f>'Day 5'!F58</f>
        <v>0</v>
      </c>
      <c r="L293" s="3">
        <f>'Day 5'!G58</f>
        <v>0</v>
      </c>
      <c r="M293" s="3">
        <f>'Day 5'!H58</f>
        <v>0</v>
      </c>
      <c r="N293" s="53">
        <f>'Day 5'!I58</f>
        <v>0</v>
      </c>
      <c r="O293" s="54" t="e">
        <f>'Day 5'!J58</f>
        <v>#VALUE!</v>
      </c>
      <c r="P293" s="55">
        <f>'Day 5'!K58</f>
        <v>0</v>
      </c>
      <c r="Q293">
        <f t="shared" si="11"/>
        <v>0</v>
      </c>
    </row>
    <row r="294" spans="1:17">
      <c r="A294" s="67" t="s">
        <v>129</v>
      </c>
      <c r="B294" s="60">
        <f t="shared" si="12"/>
        <v>0</v>
      </c>
      <c r="C294" s="61">
        <v>0</v>
      </c>
      <c r="D294" s="11">
        <v>0</v>
      </c>
      <c r="E294">
        <v>0</v>
      </c>
      <c r="F294" s="26" t="str">
        <f>'Day 5'!A59</f>
        <v/>
      </c>
      <c r="G294" s="27" t="str">
        <f>'Day 5'!B59</f>
        <v/>
      </c>
      <c r="H294" s="27">
        <f>'Day 5'!C59</f>
        <v>0</v>
      </c>
      <c r="I294" s="28">
        <f>'Day 5'!D59</f>
        <v>52</v>
      </c>
      <c r="J294" s="56">
        <f>'Day 5'!E59</f>
        <v>0</v>
      </c>
      <c r="K294" s="56">
        <f>'Day 5'!F59</f>
        <v>0</v>
      </c>
      <c r="L294" s="4">
        <f>'Day 5'!G59</f>
        <v>0</v>
      </c>
      <c r="M294" s="4">
        <f>'Day 5'!H59</f>
        <v>0</v>
      </c>
      <c r="N294" s="57">
        <f>'Day 5'!I59</f>
        <v>0</v>
      </c>
      <c r="O294" s="58" t="e">
        <f>'Day 5'!J59</f>
        <v>#VALUE!</v>
      </c>
      <c r="P294" s="59">
        <f>'Day 5'!K59</f>
        <v>0</v>
      </c>
      <c r="Q294">
        <f t="shared" si="11"/>
        <v>0</v>
      </c>
    </row>
    <row r="295" spans="1:17">
      <c r="A295" s="67" t="s">
        <v>129</v>
      </c>
      <c r="B295" s="60">
        <f t="shared" si="12"/>
        <v>0</v>
      </c>
      <c r="C295" s="61">
        <v>0</v>
      </c>
      <c r="D295" s="11">
        <v>0</v>
      </c>
      <c r="E295">
        <v>0</v>
      </c>
      <c r="F295" s="23" t="str">
        <f>'Day 5'!A60</f>
        <v/>
      </c>
      <c r="G295" s="24" t="str">
        <f>'Day 5'!B60</f>
        <v/>
      </c>
      <c r="H295" s="24">
        <f>'Day 5'!C60</f>
        <v>0</v>
      </c>
      <c r="I295" s="25">
        <f>'Day 5'!D60</f>
        <v>53</v>
      </c>
      <c r="J295" s="52">
        <f>'Day 5'!E60</f>
        <v>0</v>
      </c>
      <c r="K295" s="52">
        <f>'Day 5'!F60</f>
        <v>0</v>
      </c>
      <c r="L295" s="3">
        <f>'Day 5'!G60</f>
        <v>0</v>
      </c>
      <c r="M295" s="3">
        <f>'Day 5'!H60</f>
        <v>0</v>
      </c>
      <c r="N295" s="53">
        <f>'Day 5'!I60</f>
        <v>0</v>
      </c>
      <c r="O295" s="54" t="e">
        <f>'Day 5'!J60</f>
        <v>#VALUE!</v>
      </c>
      <c r="P295" s="55">
        <f>'Day 5'!K60</f>
        <v>0</v>
      </c>
      <c r="Q295">
        <f t="shared" si="11"/>
        <v>0</v>
      </c>
    </row>
    <row r="296" spans="1:17">
      <c r="A296" s="67" t="s">
        <v>129</v>
      </c>
      <c r="B296" s="60">
        <f t="shared" si="12"/>
        <v>0</v>
      </c>
      <c r="C296" s="61">
        <v>0</v>
      </c>
      <c r="D296" s="11">
        <v>0</v>
      </c>
      <c r="E296">
        <v>0</v>
      </c>
      <c r="F296" s="26" t="str">
        <f>'Day 5'!A61</f>
        <v/>
      </c>
      <c r="G296" s="27" t="str">
        <f>'Day 5'!B61</f>
        <v/>
      </c>
      <c r="H296" s="27">
        <f>'Day 5'!C61</f>
        <v>0</v>
      </c>
      <c r="I296" s="28">
        <f>'Day 5'!D61</f>
        <v>54</v>
      </c>
      <c r="J296" s="56">
        <f>'Day 5'!E61</f>
        <v>0</v>
      </c>
      <c r="K296" s="56">
        <f>'Day 5'!F61</f>
        <v>0</v>
      </c>
      <c r="L296" s="4">
        <f>'Day 5'!G61</f>
        <v>0</v>
      </c>
      <c r="M296" s="4">
        <f>'Day 5'!H61</f>
        <v>0</v>
      </c>
      <c r="N296" s="57">
        <f>'Day 5'!I61</f>
        <v>0</v>
      </c>
      <c r="O296" s="58" t="e">
        <f>'Day 5'!J61</f>
        <v>#VALUE!</v>
      </c>
      <c r="P296" s="59">
        <f>'Day 5'!K61</f>
        <v>0</v>
      </c>
      <c r="Q296">
        <f t="shared" si="11"/>
        <v>0</v>
      </c>
    </row>
    <row r="297" spans="1:17">
      <c r="A297" s="67" t="s">
        <v>129</v>
      </c>
      <c r="B297" s="60">
        <f t="shared" si="12"/>
        <v>0</v>
      </c>
      <c r="C297" s="61">
        <v>0</v>
      </c>
      <c r="D297" s="11">
        <v>0</v>
      </c>
      <c r="E297">
        <v>0</v>
      </c>
      <c r="F297" s="23" t="str">
        <f>'Day 5'!A62</f>
        <v/>
      </c>
      <c r="G297" s="24" t="str">
        <f>'Day 5'!B62</f>
        <v/>
      </c>
      <c r="H297" s="24">
        <f>'Day 5'!C62</f>
        <v>0</v>
      </c>
      <c r="I297" s="25">
        <f>'Day 5'!D62</f>
        <v>55</v>
      </c>
      <c r="J297" s="52">
        <f>'Day 5'!E62</f>
        <v>0</v>
      </c>
      <c r="K297" s="52">
        <f>'Day 5'!F62</f>
        <v>0</v>
      </c>
      <c r="L297" s="3">
        <f>'Day 5'!G62</f>
        <v>0</v>
      </c>
      <c r="M297" s="3">
        <f>'Day 5'!H62</f>
        <v>0</v>
      </c>
      <c r="N297" s="53">
        <f>'Day 5'!I62</f>
        <v>0</v>
      </c>
      <c r="O297" s="54" t="e">
        <f>'Day 5'!J62</f>
        <v>#VALUE!</v>
      </c>
      <c r="P297" s="55">
        <f>'Day 5'!K62</f>
        <v>0</v>
      </c>
      <c r="Q297">
        <f t="shared" si="11"/>
        <v>0</v>
      </c>
    </row>
    <row r="298" spans="1:17">
      <c r="A298" s="67" t="s">
        <v>129</v>
      </c>
      <c r="B298" s="60">
        <f t="shared" si="12"/>
        <v>0</v>
      </c>
      <c r="C298" s="61">
        <v>0</v>
      </c>
      <c r="D298" s="11">
        <v>0</v>
      </c>
      <c r="E298">
        <v>0</v>
      </c>
      <c r="F298" s="26" t="str">
        <f>'Day 5'!A63</f>
        <v/>
      </c>
      <c r="G298" s="27" t="str">
        <f>'Day 5'!B63</f>
        <v/>
      </c>
      <c r="H298" s="27">
        <f>'Day 5'!C63</f>
        <v>0</v>
      </c>
      <c r="I298" s="28">
        <f>'Day 5'!D63</f>
        <v>56</v>
      </c>
      <c r="J298" s="56">
        <f>'Day 5'!E63</f>
        <v>0</v>
      </c>
      <c r="K298" s="56">
        <f>'Day 5'!F63</f>
        <v>0</v>
      </c>
      <c r="L298" s="4">
        <f>'Day 5'!G63</f>
        <v>0</v>
      </c>
      <c r="M298" s="4">
        <f>'Day 5'!H63</f>
        <v>0</v>
      </c>
      <c r="N298" s="57">
        <f>'Day 5'!I63</f>
        <v>0</v>
      </c>
      <c r="O298" s="58" t="e">
        <f>'Day 5'!J63</f>
        <v>#VALUE!</v>
      </c>
      <c r="P298" s="59">
        <f>'Day 5'!K63</f>
        <v>0</v>
      </c>
      <c r="Q298">
        <f t="shared" si="11"/>
        <v>0</v>
      </c>
    </row>
    <row r="299" spans="1:17">
      <c r="A299" s="67" t="s">
        <v>129</v>
      </c>
      <c r="B299" s="60">
        <f t="shared" si="12"/>
        <v>0</v>
      </c>
      <c r="C299" s="61">
        <v>0</v>
      </c>
      <c r="D299" s="11">
        <v>0</v>
      </c>
      <c r="E299">
        <v>0</v>
      </c>
      <c r="F299" s="23" t="str">
        <f>'Day 5'!A64</f>
        <v/>
      </c>
      <c r="G299" s="24" t="str">
        <f>'Day 5'!B64</f>
        <v/>
      </c>
      <c r="H299" s="24">
        <f>'Day 5'!C64</f>
        <v>0</v>
      </c>
      <c r="I299" s="25">
        <f>'Day 5'!D64</f>
        <v>57</v>
      </c>
      <c r="J299" s="52">
        <f>'Day 5'!E64</f>
        <v>0</v>
      </c>
      <c r="K299" s="52">
        <f>'Day 5'!F64</f>
        <v>0</v>
      </c>
      <c r="L299" s="3">
        <f>'Day 5'!G64</f>
        <v>0</v>
      </c>
      <c r="M299" s="3">
        <f>'Day 5'!H64</f>
        <v>0</v>
      </c>
      <c r="N299" s="53">
        <f>'Day 5'!I64</f>
        <v>0</v>
      </c>
      <c r="O299" s="54" t="e">
        <f>'Day 5'!J64</f>
        <v>#VALUE!</v>
      </c>
      <c r="P299" s="55">
        <f>'Day 5'!K64</f>
        <v>0</v>
      </c>
      <c r="Q299">
        <f t="shared" si="11"/>
        <v>0</v>
      </c>
    </row>
    <row r="300" spans="1:17">
      <c r="A300" s="67" t="s">
        <v>129</v>
      </c>
      <c r="B300" s="60">
        <f t="shared" si="12"/>
        <v>0</v>
      </c>
      <c r="C300" s="61">
        <v>0</v>
      </c>
      <c r="D300" s="11">
        <v>0</v>
      </c>
      <c r="E300">
        <v>0</v>
      </c>
      <c r="F300" s="26" t="str">
        <f>'Day 5'!A65</f>
        <v/>
      </c>
      <c r="G300" s="27" t="str">
        <f>'Day 5'!B65</f>
        <v/>
      </c>
      <c r="H300" s="27">
        <f>'Day 5'!C65</f>
        <v>0</v>
      </c>
      <c r="I300" s="28">
        <f>'Day 5'!D65</f>
        <v>58</v>
      </c>
      <c r="J300" s="56">
        <f>'Day 5'!E65</f>
        <v>0</v>
      </c>
      <c r="K300" s="56">
        <f>'Day 5'!F65</f>
        <v>0</v>
      </c>
      <c r="L300" s="4">
        <f>'Day 5'!G65</f>
        <v>0</v>
      </c>
      <c r="M300" s="4">
        <f>'Day 5'!H65</f>
        <v>0</v>
      </c>
      <c r="N300" s="57">
        <f>'Day 5'!I65</f>
        <v>0</v>
      </c>
      <c r="O300" s="58" t="e">
        <f>'Day 5'!J65</f>
        <v>#VALUE!</v>
      </c>
      <c r="P300" s="59">
        <f>'Day 5'!K65</f>
        <v>0</v>
      </c>
      <c r="Q300">
        <f t="shared" si="11"/>
        <v>0</v>
      </c>
    </row>
    <row r="301" spans="1:17">
      <c r="A301" s="67" t="s">
        <v>129</v>
      </c>
      <c r="B301" s="60">
        <f t="shared" si="12"/>
        <v>0</v>
      </c>
      <c r="C301" s="61">
        <v>0</v>
      </c>
      <c r="D301" s="11">
        <v>0</v>
      </c>
      <c r="E301">
        <v>0</v>
      </c>
      <c r="F301" s="23" t="str">
        <f>'Day 5'!A66</f>
        <v/>
      </c>
      <c r="G301" s="24" t="str">
        <f>'Day 5'!B66</f>
        <v/>
      </c>
      <c r="H301" s="24">
        <f>'Day 5'!C66</f>
        <v>0</v>
      </c>
      <c r="I301" s="25">
        <f>'Day 5'!D66</f>
        <v>59</v>
      </c>
      <c r="J301" s="52">
        <f>'Day 5'!E66</f>
        <v>0</v>
      </c>
      <c r="K301" s="52">
        <f>'Day 5'!F66</f>
        <v>0</v>
      </c>
      <c r="L301" s="3">
        <f>'Day 5'!G66</f>
        <v>0</v>
      </c>
      <c r="M301" s="3">
        <f>'Day 5'!H66</f>
        <v>0</v>
      </c>
      <c r="N301" s="53">
        <f>'Day 5'!I66</f>
        <v>0</v>
      </c>
      <c r="O301" s="54" t="e">
        <f>'Day 5'!J66</f>
        <v>#VALUE!</v>
      </c>
      <c r="P301" s="55">
        <f>'Day 5'!K66</f>
        <v>0</v>
      </c>
      <c r="Q301">
        <f t="shared" si="11"/>
        <v>0</v>
      </c>
    </row>
    <row r="302" spans="1:17">
      <c r="A302" s="67" t="s">
        <v>129</v>
      </c>
      <c r="B302" s="60">
        <f t="shared" si="12"/>
        <v>0</v>
      </c>
      <c r="C302" s="61">
        <v>0</v>
      </c>
      <c r="D302" s="11">
        <v>0</v>
      </c>
      <c r="E302">
        <v>0</v>
      </c>
      <c r="F302" s="26" t="str">
        <f>'Day 5'!A67</f>
        <v/>
      </c>
      <c r="G302" s="27" t="str">
        <f>'Day 5'!B67</f>
        <v/>
      </c>
      <c r="H302" s="27">
        <f>'Day 5'!C67</f>
        <v>0</v>
      </c>
      <c r="I302" s="28">
        <f>'Day 5'!D67</f>
        <v>60</v>
      </c>
      <c r="J302" s="56">
        <f>'Day 5'!E67</f>
        <v>0</v>
      </c>
      <c r="K302" s="56">
        <f>'Day 5'!F67</f>
        <v>0</v>
      </c>
      <c r="L302" s="4">
        <f>'Day 5'!G67</f>
        <v>0</v>
      </c>
      <c r="M302" s="4">
        <f>'Day 5'!H67</f>
        <v>0</v>
      </c>
      <c r="N302" s="57">
        <f>'Day 5'!I67</f>
        <v>0</v>
      </c>
      <c r="O302" s="58" t="e">
        <f>'Day 5'!J67</f>
        <v>#VALUE!</v>
      </c>
      <c r="P302" s="59">
        <f>'Day 5'!K67</f>
        <v>0</v>
      </c>
      <c r="Q302">
        <f t="shared" si="11"/>
        <v>0</v>
      </c>
    </row>
    <row r="303" spans="1:17">
      <c r="A303" s="68" t="s">
        <v>130</v>
      </c>
      <c r="B303" s="60">
        <f>'Day 6'!$F$5</f>
        <v>0</v>
      </c>
      <c r="C303" s="61">
        <f>'Day 6'!$K$2</f>
        <v>0</v>
      </c>
      <c r="D303" s="11">
        <f>'Day 6'!$K$3</f>
        <v>0</v>
      </c>
      <c r="E303">
        <f>'Day 6'!$K$4</f>
        <v>0</v>
      </c>
      <c r="F303" s="23">
        <f>'Day 6'!A8</f>
        <v>0</v>
      </c>
      <c r="G303" s="24" t="str">
        <f>'Day 6'!B8</f>
        <v/>
      </c>
      <c r="H303" s="24">
        <f>'Day 6'!C8</f>
        <v>0</v>
      </c>
      <c r="I303" s="25">
        <f>'Day 6'!D8</f>
        <v>1</v>
      </c>
      <c r="J303" s="52">
        <f>'Day 6'!E8</f>
        <v>0</v>
      </c>
      <c r="K303" s="52">
        <f>'Day 6'!F8</f>
        <v>0</v>
      </c>
      <c r="L303" s="3">
        <f>'Day 6'!G8</f>
        <v>0</v>
      </c>
      <c r="M303" s="3">
        <f>'Day 6'!H8</f>
        <v>0</v>
      </c>
      <c r="N303" s="53">
        <f>'Day 6'!I8</f>
        <v>0</v>
      </c>
      <c r="O303" s="54" t="e">
        <f>'Day 6'!J8</f>
        <v>#VALUE!</v>
      </c>
      <c r="P303" s="55">
        <f>'Day 6'!K8</f>
        <v>0</v>
      </c>
      <c r="Q303">
        <f t="shared" si="11"/>
        <v>0</v>
      </c>
    </row>
    <row r="304" spans="1:17">
      <c r="A304" s="68" t="s">
        <v>130</v>
      </c>
      <c r="B304" s="60">
        <f>B$303</f>
        <v>0</v>
      </c>
      <c r="C304" s="61">
        <v>0</v>
      </c>
      <c r="D304" s="11">
        <v>0</v>
      </c>
      <c r="E304">
        <v>0</v>
      </c>
      <c r="F304" s="26" t="str">
        <f>'Day 6'!A9</f>
        <v/>
      </c>
      <c r="G304" s="27" t="str">
        <f>'Day 6'!B9</f>
        <v/>
      </c>
      <c r="H304" s="27">
        <f>'Day 6'!C9</f>
        <v>0</v>
      </c>
      <c r="I304" s="28">
        <f>'Day 6'!D9</f>
        <v>2</v>
      </c>
      <c r="J304" s="56">
        <f>'Day 6'!E9</f>
        <v>0</v>
      </c>
      <c r="K304" s="56">
        <f>'Day 6'!F9</f>
        <v>0</v>
      </c>
      <c r="L304" s="4">
        <f>'Day 6'!G9</f>
        <v>0</v>
      </c>
      <c r="M304" s="4">
        <f>'Day 6'!H9</f>
        <v>0</v>
      </c>
      <c r="N304" s="57">
        <f>'Day 6'!I9</f>
        <v>0</v>
      </c>
      <c r="O304" s="58" t="e">
        <f>'Day 6'!J9</f>
        <v>#VALUE!</v>
      </c>
      <c r="P304" s="59">
        <f>'Day 6'!K9</f>
        <v>0</v>
      </c>
      <c r="Q304">
        <f t="shared" si="11"/>
        <v>0</v>
      </c>
    </row>
    <row r="305" spans="1:17">
      <c r="A305" s="68" t="s">
        <v>130</v>
      </c>
      <c r="B305" s="60">
        <f t="shared" ref="B305:B336" si="13">B$303</f>
        <v>0</v>
      </c>
      <c r="C305" s="61">
        <v>0</v>
      </c>
      <c r="D305" s="11">
        <v>0</v>
      </c>
      <c r="E305">
        <v>0</v>
      </c>
      <c r="F305" s="23" t="str">
        <f>'Day 6'!A10</f>
        <v/>
      </c>
      <c r="G305" s="24" t="str">
        <f>'Day 6'!B10</f>
        <v/>
      </c>
      <c r="H305" s="24">
        <f>'Day 6'!C10</f>
        <v>0</v>
      </c>
      <c r="I305" s="25">
        <f>'Day 6'!D10</f>
        <v>3</v>
      </c>
      <c r="J305" s="52">
        <f>'Day 6'!E10</f>
        <v>0</v>
      </c>
      <c r="K305" s="52">
        <f>'Day 6'!F10</f>
        <v>0</v>
      </c>
      <c r="L305" s="3">
        <f>'Day 6'!G10</f>
        <v>0</v>
      </c>
      <c r="M305" s="3">
        <f>'Day 6'!H10</f>
        <v>0</v>
      </c>
      <c r="N305" s="53">
        <f>'Day 6'!I10</f>
        <v>0</v>
      </c>
      <c r="O305" s="54" t="e">
        <f>'Day 6'!J10</f>
        <v>#VALUE!</v>
      </c>
      <c r="P305" s="55">
        <f>'Day 6'!K10</f>
        <v>0</v>
      </c>
      <c r="Q305">
        <f t="shared" si="11"/>
        <v>0</v>
      </c>
    </row>
    <row r="306" spans="1:17">
      <c r="A306" s="68" t="s">
        <v>130</v>
      </c>
      <c r="B306" s="60">
        <f t="shared" si="13"/>
        <v>0</v>
      </c>
      <c r="C306" s="61">
        <v>0</v>
      </c>
      <c r="D306" s="11">
        <v>0</v>
      </c>
      <c r="E306">
        <v>0</v>
      </c>
      <c r="F306" s="26" t="str">
        <f>'Day 6'!A11</f>
        <v/>
      </c>
      <c r="G306" s="27" t="str">
        <f>'Day 6'!B11</f>
        <v/>
      </c>
      <c r="H306" s="27">
        <f>'Day 6'!C11</f>
        <v>0</v>
      </c>
      <c r="I306" s="28">
        <f>'Day 6'!D11</f>
        <v>4</v>
      </c>
      <c r="J306" s="56">
        <f>'Day 6'!E11</f>
        <v>0</v>
      </c>
      <c r="K306" s="56">
        <f>'Day 6'!F11</f>
        <v>0</v>
      </c>
      <c r="L306" s="4">
        <f>'Day 6'!G11</f>
        <v>0</v>
      </c>
      <c r="M306" s="4">
        <f>'Day 6'!H11</f>
        <v>0</v>
      </c>
      <c r="N306" s="57">
        <f>'Day 6'!I11</f>
        <v>0</v>
      </c>
      <c r="O306" s="58" t="e">
        <f>'Day 6'!J11</f>
        <v>#VALUE!</v>
      </c>
      <c r="P306" s="59">
        <f>'Day 6'!K11</f>
        <v>0</v>
      </c>
      <c r="Q306">
        <f t="shared" si="11"/>
        <v>0</v>
      </c>
    </row>
    <row r="307" spans="1:17">
      <c r="A307" s="68" t="s">
        <v>130</v>
      </c>
      <c r="B307" s="60">
        <f t="shared" si="13"/>
        <v>0</v>
      </c>
      <c r="C307" s="61">
        <v>0</v>
      </c>
      <c r="D307" s="11">
        <v>0</v>
      </c>
      <c r="E307">
        <v>0</v>
      </c>
      <c r="F307" s="23" t="str">
        <f>'Day 6'!A12</f>
        <v/>
      </c>
      <c r="G307" s="24" t="str">
        <f>'Day 6'!B12</f>
        <v/>
      </c>
      <c r="H307" s="24">
        <f>'Day 6'!C12</f>
        <v>0</v>
      </c>
      <c r="I307" s="25">
        <f>'Day 6'!D12</f>
        <v>5</v>
      </c>
      <c r="J307" s="52">
        <f>'Day 6'!E12</f>
        <v>0</v>
      </c>
      <c r="K307" s="52">
        <f>'Day 6'!F12</f>
        <v>0</v>
      </c>
      <c r="L307" s="3">
        <f>'Day 6'!G12</f>
        <v>0</v>
      </c>
      <c r="M307" s="3">
        <f>'Day 6'!H12</f>
        <v>0</v>
      </c>
      <c r="N307" s="53">
        <f>'Day 6'!I12</f>
        <v>0</v>
      </c>
      <c r="O307" s="54" t="e">
        <f>'Day 6'!J12</f>
        <v>#VALUE!</v>
      </c>
      <c r="P307" s="55">
        <f>'Day 6'!K12</f>
        <v>0</v>
      </c>
      <c r="Q307">
        <f t="shared" si="11"/>
        <v>0</v>
      </c>
    </row>
    <row r="308" spans="1:17">
      <c r="A308" s="68" t="s">
        <v>130</v>
      </c>
      <c r="B308" s="60">
        <f t="shared" si="13"/>
        <v>0</v>
      </c>
      <c r="C308" s="61">
        <v>0</v>
      </c>
      <c r="D308" s="11">
        <v>0</v>
      </c>
      <c r="E308">
        <v>0</v>
      </c>
      <c r="F308" s="26" t="str">
        <f>'Day 6'!A13</f>
        <v/>
      </c>
      <c r="G308" s="27" t="str">
        <f>'Day 6'!B13</f>
        <v/>
      </c>
      <c r="H308" s="27">
        <f>'Day 6'!C13</f>
        <v>0</v>
      </c>
      <c r="I308" s="28">
        <f>'Day 6'!D13</f>
        <v>6</v>
      </c>
      <c r="J308" s="56">
        <f>'Day 6'!E13</f>
        <v>0</v>
      </c>
      <c r="K308" s="56">
        <f>'Day 6'!F13</f>
        <v>0</v>
      </c>
      <c r="L308" s="4">
        <f>'Day 6'!G13</f>
        <v>0</v>
      </c>
      <c r="M308" s="4">
        <f>'Day 6'!H13</f>
        <v>0</v>
      </c>
      <c r="N308" s="57">
        <f>'Day 6'!I13</f>
        <v>0</v>
      </c>
      <c r="O308" s="58" t="e">
        <f>'Day 6'!J13</f>
        <v>#VALUE!</v>
      </c>
      <c r="P308" s="59">
        <f>'Day 6'!K13</f>
        <v>0</v>
      </c>
      <c r="Q308">
        <f t="shared" si="11"/>
        <v>0</v>
      </c>
    </row>
    <row r="309" spans="1:17">
      <c r="A309" s="68" t="s">
        <v>130</v>
      </c>
      <c r="B309" s="60">
        <f t="shared" si="13"/>
        <v>0</v>
      </c>
      <c r="C309" s="61">
        <v>0</v>
      </c>
      <c r="D309" s="11">
        <v>0</v>
      </c>
      <c r="E309">
        <v>0</v>
      </c>
      <c r="F309" s="23" t="str">
        <f>'Day 6'!A14</f>
        <v/>
      </c>
      <c r="G309" s="24" t="str">
        <f>'Day 6'!B14</f>
        <v/>
      </c>
      <c r="H309" s="24">
        <f>'Day 6'!C14</f>
        <v>0</v>
      </c>
      <c r="I309" s="25">
        <f>'Day 6'!D14</f>
        <v>7</v>
      </c>
      <c r="J309" s="52">
        <f>'Day 6'!E14</f>
        <v>0</v>
      </c>
      <c r="K309" s="52">
        <f>'Day 6'!F14</f>
        <v>0</v>
      </c>
      <c r="L309" s="3">
        <f>'Day 6'!G14</f>
        <v>0</v>
      </c>
      <c r="M309" s="3">
        <f>'Day 6'!H14</f>
        <v>0</v>
      </c>
      <c r="N309" s="53">
        <f>'Day 6'!I14</f>
        <v>0</v>
      </c>
      <c r="O309" s="54" t="e">
        <f>'Day 6'!J14</f>
        <v>#VALUE!</v>
      </c>
      <c r="P309" s="55">
        <f>'Day 6'!K14</f>
        <v>0</v>
      </c>
      <c r="Q309">
        <f t="shared" si="11"/>
        <v>0</v>
      </c>
    </row>
    <row r="310" spans="1:17">
      <c r="A310" s="68" t="s">
        <v>130</v>
      </c>
      <c r="B310" s="60">
        <f t="shared" si="13"/>
        <v>0</v>
      </c>
      <c r="C310" s="61">
        <v>0</v>
      </c>
      <c r="D310" s="11">
        <v>0</v>
      </c>
      <c r="E310">
        <v>0</v>
      </c>
      <c r="F310" s="26" t="str">
        <f>'Day 6'!A15</f>
        <v/>
      </c>
      <c r="G310" s="27" t="str">
        <f>'Day 6'!B15</f>
        <v/>
      </c>
      <c r="H310" s="27">
        <f>'Day 6'!C15</f>
        <v>0</v>
      </c>
      <c r="I310" s="28">
        <f>'Day 6'!D15</f>
        <v>8</v>
      </c>
      <c r="J310" s="56">
        <f>'Day 6'!E15</f>
        <v>0</v>
      </c>
      <c r="K310" s="56">
        <f>'Day 6'!F15</f>
        <v>0</v>
      </c>
      <c r="L310" s="4">
        <f>'Day 6'!G15</f>
        <v>0</v>
      </c>
      <c r="M310" s="4">
        <f>'Day 6'!H15</f>
        <v>0</v>
      </c>
      <c r="N310" s="57">
        <f>'Day 6'!I15</f>
        <v>0</v>
      </c>
      <c r="O310" s="58" t="e">
        <f>'Day 6'!J15</f>
        <v>#VALUE!</v>
      </c>
      <c r="P310" s="59">
        <f>'Day 6'!K15</f>
        <v>0</v>
      </c>
      <c r="Q310">
        <f t="shared" si="11"/>
        <v>0</v>
      </c>
    </row>
    <row r="311" spans="1:17">
      <c r="A311" s="68" t="s">
        <v>130</v>
      </c>
      <c r="B311" s="60">
        <f t="shared" si="13"/>
        <v>0</v>
      </c>
      <c r="C311" s="61">
        <v>0</v>
      </c>
      <c r="D311" s="11">
        <v>0</v>
      </c>
      <c r="E311">
        <v>0</v>
      </c>
      <c r="F311" s="23" t="str">
        <f>'Day 6'!A16</f>
        <v/>
      </c>
      <c r="G311" s="24" t="str">
        <f>'Day 6'!B16</f>
        <v/>
      </c>
      <c r="H311" s="24">
        <f>'Day 6'!C16</f>
        <v>0</v>
      </c>
      <c r="I311" s="25">
        <f>'Day 6'!D16</f>
        <v>9</v>
      </c>
      <c r="J311" s="52">
        <f>'Day 6'!E16</f>
        <v>0</v>
      </c>
      <c r="K311" s="52">
        <f>'Day 6'!F16</f>
        <v>0</v>
      </c>
      <c r="L311" s="3">
        <f>'Day 6'!G16</f>
        <v>0</v>
      </c>
      <c r="M311" s="3">
        <f>'Day 6'!H16</f>
        <v>0</v>
      </c>
      <c r="N311" s="53">
        <f>'Day 6'!I16</f>
        <v>0</v>
      </c>
      <c r="O311" s="54" t="e">
        <f>'Day 6'!J16</f>
        <v>#VALUE!</v>
      </c>
      <c r="P311" s="55">
        <f>'Day 6'!K16</f>
        <v>0</v>
      </c>
      <c r="Q311">
        <f t="shared" si="11"/>
        <v>0</v>
      </c>
    </row>
    <row r="312" spans="1:17">
      <c r="A312" s="68" t="s">
        <v>130</v>
      </c>
      <c r="B312" s="60">
        <f t="shared" si="13"/>
        <v>0</v>
      </c>
      <c r="C312" s="61">
        <v>0</v>
      </c>
      <c r="D312" s="11">
        <v>0</v>
      </c>
      <c r="E312">
        <v>0</v>
      </c>
      <c r="F312" s="26" t="str">
        <f>'Day 6'!A17</f>
        <v/>
      </c>
      <c r="G312" s="27" t="str">
        <f>'Day 6'!B17</f>
        <v/>
      </c>
      <c r="H312" s="27">
        <f>'Day 6'!C17</f>
        <v>0</v>
      </c>
      <c r="I312" s="28">
        <f>'Day 6'!D17</f>
        <v>10</v>
      </c>
      <c r="J312" s="56">
        <f>'Day 6'!E17</f>
        <v>0</v>
      </c>
      <c r="K312" s="56">
        <f>'Day 6'!F17</f>
        <v>0</v>
      </c>
      <c r="L312" s="4">
        <f>'Day 6'!G17</f>
        <v>0</v>
      </c>
      <c r="M312" s="4">
        <f>'Day 6'!H17</f>
        <v>0</v>
      </c>
      <c r="N312" s="57">
        <f>'Day 6'!I17</f>
        <v>0</v>
      </c>
      <c r="O312" s="58" t="e">
        <f>'Day 6'!J17</f>
        <v>#VALUE!</v>
      </c>
      <c r="P312" s="59">
        <f>'Day 6'!K17</f>
        <v>0</v>
      </c>
      <c r="Q312">
        <f t="shared" si="11"/>
        <v>0</v>
      </c>
    </row>
    <row r="313" spans="1:17">
      <c r="A313" s="68" t="s">
        <v>130</v>
      </c>
      <c r="B313" s="60">
        <f t="shared" si="13"/>
        <v>0</v>
      </c>
      <c r="C313" s="61">
        <v>0</v>
      </c>
      <c r="D313" s="11">
        <v>0</v>
      </c>
      <c r="E313">
        <v>0</v>
      </c>
      <c r="F313" s="23" t="str">
        <f>'Day 6'!A18</f>
        <v/>
      </c>
      <c r="G313" s="24" t="str">
        <f>'Day 6'!B18</f>
        <v/>
      </c>
      <c r="H313" s="24">
        <f>'Day 6'!C18</f>
        <v>0</v>
      </c>
      <c r="I313" s="25">
        <f>'Day 6'!D18</f>
        <v>11</v>
      </c>
      <c r="J313" s="52">
        <f>'Day 6'!E18</f>
        <v>0</v>
      </c>
      <c r="K313" s="52">
        <f>'Day 6'!F18</f>
        <v>0</v>
      </c>
      <c r="L313" s="3">
        <f>'Day 6'!G18</f>
        <v>0</v>
      </c>
      <c r="M313" s="3">
        <f>'Day 6'!H18</f>
        <v>0</v>
      </c>
      <c r="N313" s="53">
        <f>'Day 6'!I18</f>
        <v>0</v>
      </c>
      <c r="O313" s="54" t="e">
        <f>'Day 6'!J18</f>
        <v>#VALUE!</v>
      </c>
      <c r="P313" s="55">
        <f>'Day 6'!K18</f>
        <v>0</v>
      </c>
      <c r="Q313">
        <f t="shared" si="11"/>
        <v>0</v>
      </c>
    </row>
    <row r="314" spans="1:17">
      <c r="A314" s="68" t="s">
        <v>130</v>
      </c>
      <c r="B314" s="60">
        <f t="shared" si="13"/>
        <v>0</v>
      </c>
      <c r="C314" s="61">
        <v>0</v>
      </c>
      <c r="D314" s="11">
        <v>0</v>
      </c>
      <c r="E314">
        <v>0</v>
      </c>
      <c r="F314" s="26" t="str">
        <f>'Day 6'!A19</f>
        <v/>
      </c>
      <c r="G314" s="27" t="str">
        <f>'Day 6'!B19</f>
        <v/>
      </c>
      <c r="H314" s="27">
        <f>'Day 6'!C19</f>
        <v>0</v>
      </c>
      <c r="I314" s="28">
        <f>'Day 6'!D19</f>
        <v>12</v>
      </c>
      <c r="J314" s="56">
        <f>'Day 6'!E19</f>
        <v>0</v>
      </c>
      <c r="K314" s="56">
        <f>'Day 6'!F19</f>
        <v>0</v>
      </c>
      <c r="L314" s="4">
        <f>'Day 6'!G19</f>
        <v>0</v>
      </c>
      <c r="M314" s="4">
        <f>'Day 6'!H19</f>
        <v>0</v>
      </c>
      <c r="N314" s="57">
        <f>'Day 6'!I19</f>
        <v>0</v>
      </c>
      <c r="O314" s="58" t="e">
        <f>'Day 6'!J19</f>
        <v>#VALUE!</v>
      </c>
      <c r="P314" s="59">
        <f>'Day 6'!K19</f>
        <v>0</v>
      </c>
      <c r="Q314">
        <f t="shared" si="11"/>
        <v>0</v>
      </c>
    </row>
    <row r="315" spans="1:17">
      <c r="A315" s="68" t="s">
        <v>130</v>
      </c>
      <c r="B315" s="60">
        <f t="shared" si="13"/>
        <v>0</v>
      </c>
      <c r="C315" s="61">
        <v>0</v>
      </c>
      <c r="D315" s="11">
        <v>0</v>
      </c>
      <c r="E315">
        <v>0</v>
      </c>
      <c r="F315" s="23" t="str">
        <f>'Day 6'!A20</f>
        <v/>
      </c>
      <c r="G315" s="24" t="str">
        <f>'Day 6'!B20</f>
        <v/>
      </c>
      <c r="H315" s="24">
        <f>'Day 6'!C20</f>
        <v>0</v>
      </c>
      <c r="I315" s="25">
        <f>'Day 6'!D20</f>
        <v>13</v>
      </c>
      <c r="J315" s="52">
        <f>'Day 6'!E20</f>
        <v>0</v>
      </c>
      <c r="K315" s="52">
        <f>'Day 6'!F20</f>
        <v>0</v>
      </c>
      <c r="L315" s="3">
        <f>'Day 6'!G20</f>
        <v>0</v>
      </c>
      <c r="M315" s="3">
        <f>'Day 6'!H20</f>
        <v>0</v>
      </c>
      <c r="N315" s="53">
        <f>'Day 6'!I20</f>
        <v>0</v>
      </c>
      <c r="O315" s="54" t="e">
        <f>'Day 6'!J20</f>
        <v>#VALUE!</v>
      </c>
      <c r="P315" s="55">
        <f>'Day 6'!K20</f>
        <v>0</v>
      </c>
      <c r="Q315">
        <f t="shared" si="11"/>
        <v>0</v>
      </c>
    </row>
    <row r="316" spans="1:17">
      <c r="A316" s="68" t="s">
        <v>130</v>
      </c>
      <c r="B316" s="60">
        <f t="shared" si="13"/>
        <v>0</v>
      </c>
      <c r="C316" s="61">
        <v>0</v>
      </c>
      <c r="D316" s="11">
        <v>0</v>
      </c>
      <c r="E316">
        <v>0</v>
      </c>
      <c r="F316" s="26" t="str">
        <f>'Day 6'!A21</f>
        <v/>
      </c>
      <c r="G316" s="27" t="str">
        <f>'Day 6'!B21</f>
        <v/>
      </c>
      <c r="H316" s="27">
        <f>'Day 6'!C21</f>
        <v>0</v>
      </c>
      <c r="I316" s="28">
        <f>'Day 6'!D21</f>
        <v>14</v>
      </c>
      <c r="J316" s="56">
        <f>'Day 6'!E21</f>
        <v>0</v>
      </c>
      <c r="K316" s="56">
        <f>'Day 6'!F21</f>
        <v>0</v>
      </c>
      <c r="L316" s="4">
        <f>'Day 6'!G21</f>
        <v>0</v>
      </c>
      <c r="M316" s="4">
        <f>'Day 6'!H21</f>
        <v>0</v>
      </c>
      <c r="N316" s="57">
        <f>'Day 6'!I21</f>
        <v>0</v>
      </c>
      <c r="O316" s="58" t="e">
        <f>'Day 6'!J21</f>
        <v>#VALUE!</v>
      </c>
      <c r="P316" s="59">
        <f>'Day 6'!K21</f>
        <v>0</v>
      </c>
      <c r="Q316">
        <f t="shared" si="11"/>
        <v>0</v>
      </c>
    </row>
    <row r="317" spans="1:17">
      <c r="A317" s="68" t="s">
        <v>130</v>
      </c>
      <c r="B317" s="60">
        <f t="shared" si="13"/>
        <v>0</v>
      </c>
      <c r="C317" s="61">
        <v>0</v>
      </c>
      <c r="D317" s="11">
        <v>0</v>
      </c>
      <c r="E317">
        <v>0</v>
      </c>
      <c r="F317" s="23" t="str">
        <f>'Day 6'!A22</f>
        <v/>
      </c>
      <c r="G317" s="24" t="str">
        <f>'Day 6'!B22</f>
        <v/>
      </c>
      <c r="H317" s="24">
        <f>'Day 6'!C22</f>
        <v>0</v>
      </c>
      <c r="I317" s="25">
        <f>'Day 6'!D22</f>
        <v>15</v>
      </c>
      <c r="J317" s="52">
        <f>'Day 6'!E22</f>
        <v>0</v>
      </c>
      <c r="K317" s="52">
        <f>'Day 6'!F22</f>
        <v>0</v>
      </c>
      <c r="L317" s="3">
        <f>'Day 6'!G22</f>
        <v>0</v>
      </c>
      <c r="M317" s="3">
        <f>'Day 6'!H22</f>
        <v>0</v>
      </c>
      <c r="N317" s="53">
        <f>'Day 6'!I22</f>
        <v>0</v>
      </c>
      <c r="O317" s="54" t="e">
        <f>'Day 6'!J22</f>
        <v>#VALUE!</v>
      </c>
      <c r="P317" s="55">
        <f>'Day 6'!K22</f>
        <v>0</v>
      </c>
      <c r="Q317">
        <f t="shared" si="11"/>
        <v>0</v>
      </c>
    </row>
    <row r="318" spans="1:17">
      <c r="A318" s="68" t="s">
        <v>130</v>
      </c>
      <c r="B318" s="60">
        <f t="shared" si="13"/>
        <v>0</v>
      </c>
      <c r="C318" s="61">
        <v>0</v>
      </c>
      <c r="D318" s="11">
        <v>0</v>
      </c>
      <c r="E318">
        <v>0</v>
      </c>
      <c r="F318" s="26" t="str">
        <f>'Day 6'!A23</f>
        <v/>
      </c>
      <c r="G318" s="27" t="str">
        <f>'Day 6'!B23</f>
        <v/>
      </c>
      <c r="H318" s="27">
        <f>'Day 6'!C23</f>
        <v>0</v>
      </c>
      <c r="I318" s="28">
        <f>'Day 6'!D23</f>
        <v>16</v>
      </c>
      <c r="J318" s="56">
        <f>'Day 6'!E23</f>
        <v>0</v>
      </c>
      <c r="K318" s="56">
        <f>'Day 6'!F23</f>
        <v>0</v>
      </c>
      <c r="L318" s="4">
        <f>'Day 6'!G23</f>
        <v>0</v>
      </c>
      <c r="M318" s="4">
        <f>'Day 6'!H23</f>
        <v>0</v>
      </c>
      <c r="N318" s="57">
        <f>'Day 6'!I23</f>
        <v>0</v>
      </c>
      <c r="O318" s="58" t="e">
        <f>'Day 6'!J23</f>
        <v>#VALUE!</v>
      </c>
      <c r="P318" s="59">
        <f>'Day 6'!K23</f>
        <v>0</v>
      </c>
      <c r="Q318">
        <f t="shared" si="11"/>
        <v>0</v>
      </c>
    </row>
    <row r="319" spans="1:17">
      <c r="A319" s="68" t="s">
        <v>130</v>
      </c>
      <c r="B319" s="60">
        <f t="shared" si="13"/>
        <v>0</v>
      </c>
      <c r="C319" s="61">
        <v>0</v>
      </c>
      <c r="D319" s="11">
        <v>0</v>
      </c>
      <c r="E319">
        <v>0</v>
      </c>
      <c r="F319" s="23" t="str">
        <f>'Day 6'!A24</f>
        <v/>
      </c>
      <c r="G319" s="24" t="str">
        <f>'Day 6'!B24</f>
        <v/>
      </c>
      <c r="H319" s="24">
        <f>'Day 6'!C24</f>
        <v>0</v>
      </c>
      <c r="I319" s="25">
        <f>'Day 6'!D24</f>
        <v>17</v>
      </c>
      <c r="J319" s="52">
        <f>'Day 6'!E24</f>
        <v>0</v>
      </c>
      <c r="K319" s="52">
        <f>'Day 6'!F24</f>
        <v>0</v>
      </c>
      <c r="L319" s="3">
        <f>'Day 6'!G24</f>
        <v>0</v>
      </c>
      <c r="M319" s="3">
        <f>'Day 6'!H24</f>
        <v>0</v>
      </c>
      <c r="N319" s="53">
        <f>'Day 6'!I24</f>
        <v>0</v>
      </c>
      <c r="O319" s="54" t="e">
        <f>'Day 6'!J24</f>
        <v>#VALUE!</v>
      </c>
      <c r="P319" s="55">
        <f>'Day 6'!K24</f>
        <v>0</v>
      </c>
      <c r="Q319">
        <f t="shared" si="11"/>
        <v>0</v>
      </c>
    </row>
    <row r="320" spans="1:17">
      <c r="A320" s="68" t="s">
        <v>130</v>
      </c>
      <c r="B320" s="60">
        <f t="shared" si="13"/>
        <v>0</v>
      </c>
      <c r="C320" s="61">
        <v>0</v>
      </c>
      <c r="D320" s="11">
        <v>0</v>
      </c>
      <c r="E320">
        <v>0</v>
      </c>
      <c r="F320" s="26" t="str">
        <f>'Day 6'!A25</f>
        <v/>
      </c>
      <c r="G320" s="27" t="str">
        <f>'Day 6'!B25</f>
        <v/>
      </c>
      <c r="H320" s="27">
        <f>'Day 6'!C25</f>
        <v>0</v>
      </c>
      <c r="I320" s="28">
        <f>'Day 6'!D25</f>
        <v>18</v>
      </c>
      <c r="J320" s="56">
        <f>'Day 6'!E25</f>
        <v>0</v>
      </c>
      <c r="K320" s="56">
        <f>'Day 6'!F25</f>
        <v>0</v>
      </c>
      <c r="L320" s="4">
        <f>'Day 6'!G25</f>
        <v>0</v>
      </c>
      <c r="M320" s="4">
        <f>'Day 6'!H25</f>
        <v>0</v>
      </c>
      <c r="N320" s="57">
        <f>'Day 6'!I25</f>
        <v>0</v>
      </c>
      <c r="O320" s="58" t="e">
        <f>'Day 6'!J25</f>
        <v>#VALUE!</v>
      </c>
      <c r="P320" s="59">
        <f>'Day 6'!K25</f>
        <v>0</v>
      </c>
      <c r="Q320">
        <f t="shared" si="11"/>
        <v>0</v>
      </c>
    </row>
    <row r="321" spans="1:17">
      <c r="A321" s="68" t="s">
        <v>130</v>
      </c>
      <c r="B321" s="60">
        <f t="shared" si="13"/>
        <v>0</v>
      </c>
      <c r="C321" s="61">
        <v>0</v>
      </c>
      <c r="D321" s="11">
        <v>0</v>
      </c>
      <c r="E321">
        <v>0</v>
      </c>
      <c r="F321" s="23" t="str">
        <f>'Day 6'!A26</f>
        <v/>
      </c>
      <c r="G321" s="24" t="str">
        <f>'Day 6'!B26</f>
        <v/>
      </c>
      <c r="H321" s="24">
        <f>'Day 6'!C26</f>
        <v>0</v>
      </c>
      <c r="I321" s="25">
        <f>'Day 6'!D26</f>
        <v>19</v>
      </c>
      <c r="J321" s="52">
        <f>'Day 6'!E26</f>
        <v>0</v>
      </c>
      <c r="K321" s="52">
        <f>'Day 6'!F26</f>
        <v>0</v>
      </c>
      <c r="L321" s="3">
        <f>'Day 6'!G26</f>
        <v>0</v>
      </c>
      <c r="M321" s="3">
        <f>'Day 6'!H26</f>
        <v>0</v>
      </c>
      <c r="N321" s="53">
        <f>'Day 6'!I26</f>
        <v>0</v>
      </c>
      <c r="O321" s="54" t="e">
        <f>'Day 6'!J26</f>
        <v>#VALUE!</v>
      </c>
      <c r="P321" s="55">
        <f>'Day 6'!K26</f>
        <v>0</v>
      </c>
      <c r="Q321">
        <f t="shared" si="11"/>
        <v>0</v>
      </c>
    </row>
    <row r="322" spans="1:17">
      <c r="A322" s="68" t="s">
        <v>130</v>
      </c>
      <c r="B322" s="60">
        <f t="shared" si="13"/>
        <v>0</v>
      </c>
      <c r="C322" s="61">
        <v>0</v>
      </c>
      <c r="D322" s="11">
        <v>0</v>
      </c>
      <c r="E322">
        <v>0</v>
      </c>
      <c r="F322" s="26" t="str">
        <f>'Day 6'!A27</f>
        <v/>
      </c>
      <c r="G322" s="27" t="str">
        <f>'Day 6'!B27</f>
        <v/>
      </c>
      <c r="H322" s="27">
        <f>'Day 6'!C27</f>
        <v>0</v>
      </c>
      <c r="I322" s="28">
        <f>'Day 6'!D27</f>
        <v>20</v>
      </c>
      <c r="J322" s="56">
        <f>'Day 6'!E27</f>
        <v>0</v>
      </c>
      <c r="K322" s="56">
        <f>'Day 6'!F27</f>
        <v>0</v>
      </c>
      <c r="L322" s="4">
        <f>'Day 6'!G27</f>
        <v>0</v>
      </c>
      <c r="M322" s="4">
        <f>'Day 6'!H27</f>
        <v>0</v>
      </c>
      <c r="N322" s="57">
        <f>'Day 6'!I27</f>
        <v>0</v>
      </c>
      <c r="O322" s="58" t="e">
        <f>'Day 6'!J27</f>
        <v>#VALUE!</v>
      </c>
      <c r="P322" s="59">
        <f>'Day 6'!K27</f>
        <v>0</v>
      </c>
      <c r="Q322">
        <f t="shared" si="11"/>
        <v>0</v>
      </c>
    </row>
    <row r="323" spans="1:17">
      <c r="A323" s="68" t="s">
        <v>130</v>
      </c>
      <c r="B323" s="60">
        <f t="shared" si="13"/>
        <v>0</v>
      </c>
      <c r="C323" s="61">
        <v>0</v>
      </c>
      <c r="D323" s="11">
        <v>0</v>
      </c>
      <c r="E323">
        <v>0</v>
      </c>
      <c r="F323" s="23" t="str">
        <f>'Day 6'!A28</f>
        <v/>
      </c>
      <c r="G323" s="24" t="str">
        <f>'Day 6'!B28</f>
        <v/>
      </c>
      <c r="H323" s="24">
        <f>'Day 6'!C28</f>
        <v>0</v>
      </c>
      <c r="I323" s="25">
        <f>'Day 6'!D28</f>
        <v>21</v>
      </c>
      <c r="J323" s="52">
        <f>'Day 6'!E28</f>
        <v>0</v>
      </c>
      <c r="K323" s="52">
        <f>'Day 6'!F28</f>
        <v>0</v>
      </c>
      <c r="L323" s="3">
        <f>'Day 6'!G28</f>
        <v>0</v>
      </c>
      <c r="M323" s="3">
        <f>'Day 6'!H28</f>
        <v>0</v>
      </c>
      <c r="N323" s="53">
        <f>'Day 6'!I28</f>
        <v>0</v>
      </c>
      <c r="O323" s="54" t="e">
        <f>'Day 6'!J28</f>
        <v>#VALUE!</v>
      </c>
      <c r="P323" s="55">
        <f>'Day 6'!K28</f>
        <v>0</v>
      </c>
      <c r="Q323">
        <f t="shared" si="11"/>
        <v>0</v>
      </c>
    </row>
    <row r="324" spans="1:17">
      <c r="A324" s="68" t="s">
        <v>130</v>
      </c>
      <c r="B324" s="60">
        <f t="shared" si="13"/>
        <v>0</v>
      </c>
      <c r="C324" s="61">
        <v>0</v>
      </c>
      <c r="D324" s="11">
        <v>0</v>
      </c>
      <c r="E324">
        <v>0</v>
      </c>
      <c r="F324" s="26" t="str">
        <f>'Day 6'!A29</f>
        <v/>
      </c>
      <c r="G324" s="27" t="str">
        <f>'Day 6'!B29</f>
        <v/>
      </c>
      <c r="H324" s="27">
        <f>'Day 6'!C29</f>
        <v>0</v>
      </c>
      <c r="I324" s="28">
        <f>'Day 6'!D29</f>
        <v>22</v>
      </c>
      <c r="J324" s="56">
        <f>'Day 6'!E29</f>
        <v>0</v>
      </c>
      <c r="K324" s="56">
        <f>'Day 6'!F29</f>
        <v>0</v>
      </c>
      <c r="L324" s="4">
        <f>'Day 6'!G29</f>
        <v>0</v>
      </c>
      <c r="M324" s="4">
        <f>'Day 6'!H29</f>
        <v>0</v>
      </c>
      <c r="N324" s="57">
        <f>'Day 6'!I29</f>
        <v>0</v>
      </c>
      <c r="O324" s="58" t="e">
        <f>'Day 6'!J29</f>
        <v>#VALUE!</v>
      </c>
      <c r="P324" s="59">
        <f>'Day 6'!K29</f>
        <v>0</v>
      </c>
      <c r="Q324">
        <f t="shared" si="11"/>
        <v>0</v>
      </c>
    </row>
    <row r="325" spans="1:17">
      <c r="A325" s="68" t="s">
        <v>130</v>
      </c>
      <c r="B325" s="60">
        <f t="shared" si="13"/>
        <v>0</v>
      </c>
      <c r="C325" s="61">
        <v>0</v>
      </c>
      <c r="D325" s="11">
        <v>0</v>
      </c>
      <c r="E325">
        <v>0</v>
      </c>
      <c r="F325" s="23" t="str">
        <f>'Day 6'!A30</f>
        <v/>
      </c>
      <c r="G325" s="24" t="str">
        <f>'Day 6'!B30</f>
        <v/>
      </c>
      <c r="H325" s="24">
        <f>'Day 6'!C30</f>
        <v>0</v>
      </c>
      <c r="I325" s="25">
        <f>'Day 6'!D30</f>
        <v>23</v>
      </c>
      <c r="J325" s="52">
        <f>'Day 6'!E30</f>
        <v>0</v>
      </c>
      <c r="K325" s="52">
        <f>'Day 6'!F30</f>
        <v>0</v>
      </c>
      <c r="L325" s="3">
        <f>'Day 6'!G30</f>
        <v>0</v>
      </c>
      <c r="M325" s="3">
        <f>'Day 6'!H30</f>
        <v>0</v>
      </c>
      <c r="N325" s="53">
        <f>'Day 6'!I30</f>
        <v>0</v>
      </c>
      <c r="O325" s="54" t="e">
        <f>'Day 6'!J30</f>
        <v>#VALUE!</v>
      </c>
      <c r="P325" s="55">
        <f>'Day 6'!K30</f>
        <v>0</v>
      </c>
      <c r="Q325">
        <f t="shared" ref="Q325:Q388" si="14">Q$3</f>
        <v>0</v>
      </c>
    </row>
    <row r="326" spans="1:17">
      <c r="A326" s="68" t="s">
        <v>130</v>
      </c>
      <c r="B326" s="60">
        <f t="shared" si="13"/>
        <v>0</v>
      </c>
      <c r="C326" s="61">
        <v>0</v>
      </c>
      <c r="D326" s="11">
        <v>0</v>
      </c>
      <c r="E326">
        <v>0</v>
      </c>
      <c r="F326" s="26" t="str">
        <f>'Day 6'!A31</f>
        <v/>
      </c>
      <c r="G326" s="27" t="str">
        <f>'Day 6'!B31</f>
        <v/>
      </c>
      <c r="H326" s="27">
        <f>'Day 6'!C31</f>
        <v>0</v>
      </c>
      <c r="I326" s="28">
        <f>'Day 6'!D31</f>
        <v>24</v>
      </c>
      <c r="J326" s="56">
        <f>'Day 6'!E31</f>
        <v>0</v>
      </c>
      <c r="K326" s="56">
        <f>'Day 6'!F31</f>
        <v>0</v>
      </c>
      <c r="L326" s="4">
        <f>'Day 6'!G31</f>
        <v>0</v>
      </c>
      <c r="M326" s="4">
        <f>'Day 6'!H31</f>
        <v>0</v>
      </c>
      <c r="N326" s="57">
        <f>'Day 6'!I31</f>
        <v>0</v>
      </c>
      <c r="O326" s="58" t="e">
        <f>'Day 6'!J31</f>
        <v>#VALUE!</v>
      </c>
      <c r="P326" s="59">
        <f>'Day 6'!K31</f>
        <v>0</v>
      </c>
      <c r="Q326">
        <f t="shared" si="14"/>
        <v>0</v>
      </c>
    </row>
    <row r="327" spans="1:17">
      <c r="A327" s="68" t="s">
        <v>130</v>
      </c>
      <c r="B327" s="60">
        <f t="shared" si="13"/>
        <v>0</v>
      </c>
      <c r="C327" s="61">
        <v>0</v>
      </c>
      <c r="D327" s="11">
        <v>0</v>
      </c>
      <c r="E327">
        <v>0</v>
      </c>
      <c r="F327" s="23" t="str">
        <f>'Day 6'!A32</f>
        <v/>
      </c>
      <c r="G327" s="24" t="str">
        <f>'Day 6'!B32</f>
        <v/>
      </c>
      <c r="H327" s="24">
        <f>'Day 6'!C32</f>
        <v>0</v>
      </c>
      <c r="I327" s="25">
        <f>'Day 6'!D32</f>
        <v>25</v>
      </c>
      <c r="J327" s="52">
        <f>'Day 6'!E32</f>
        <v>0</v>
      </c>
      <c r="K327" s="52">
        <f>'Day 6'!F32</f>
        <v>0</v>
      </c>
      <c r="L327" s="3">
        <f>'Day 6'!G32</f>
        <v>0</v>
      </c>
      <c r="M327" s="3">
        <f>'Day 6'!H32</f>
        <v>0</v>
      </c>
      <c r="N327" s="53">
        <f>'Day 6'!I32</f>
        <v>0</v>
      </c>
      <c r="O327" s="54" t="e">
        <f>'Day 6'!J32</f>
        <v>#VALUE!</v>
      </c>
      <c r="P327" s="55">
        <f>'Day 6'!K32</f>
        <v>0</v>
      </c>
      <c r="Q327">
        <f t="shared" si="14"/>
        <v>0</v>
      </c>
    </row>
    <row r="328" spans="1:17">
      <c r="A328" s="68" t="s">
        <v>130</v>
      </c>
      <c r="B328" s="60">
        <f t="shared" si="13"/>
        <v>0</v>
      </c>
      <c r="C328" s="61">
        <v>0</v>
      </c>
      <c r="D328" s="11">
        <v>0</v>
      </c>
      <c r="E328">
        <v>0</v>
      </c>
      <c r="F328" s="26" t="str">
        <f>'Day 6'!A33</f>
        <v/>
      </c>
      <c r="G328" s="27" t="str">
        <f>'Day 6'!B33</f>
        <v/>
      </c>
      <c r="H328" s="27">
        <f>'Day 6'!C33</f>
        <v>0</v>
      </c>
      <c r="I328" s="28">
        <f>'Day 6'!D33</f>
        <v>26</v>
      </c>
      <c r="J328" s="56">
        <f>'Day 6'!E33</f>
        <v>0</v>
      </c>
      <c r="K328" s="56">
        <f>'Day 6'!F33</f>
        <v>0</v>
      </c>
      <c r="L328" s="4">
        <f>'Day 6'!G33</f>
        <v>0</v>
      </c>
      <c r="M328" s="4">
        <f>'Day 6'!H33</f>
        <v>0</v>
      </c>
      <c r="N328" s="57">
        <f>'Day 6'!I33</f>
        <v>0</v>
      </c>
      <c r="O328" s="58" t="e">
        <f>'Day 6'!J33</f>
        <v>#VALUE!</v>
      </c>
      <c r="P328" s="59">
        <f>'Day 6'!K33</f>
        <v>0</v>
      </c>
      <c r="Q328">
        <f t="shared" si="14"/>
        <v>0</v>
      </c>
    </row>
    <row r="329" spans="1:17">
      <c r="A329" s="68" t="s">
        <v>130</v>
      </c>
      <c r="B329" s="60">
        <f t="shared" si="13"/>
        <v>0</v>
      </c>
      <c r="C329" s="61">
        <v>0</v>
      </c>
      <c r="D329" s="11">
        <v>0</v>
      </c>
      <c r="E329">
        <v>0</v>
      </c>
      <c r="F329" s="23" t="str">
        <f>'Day 6'!A34</f>
        <v/>
      </c>
      <c r="G329" s="24" t="str">
        <f>'Day 6'!B34</f>
        <v/>
      </c>
      <c r="H329" s="24">
        <f>'Day 6'!C34</f>
        <v>0</v>
      </c>
      <c r="I329" s="25">
        <f>'Day 6'!D34</f>
        <v>27</v>
      </c>
      <c r="J329" s="52">
        <f>'Day 6'!E34</f>
        <v>0</v>
      </c>
      <c r="K329" s="52">
        <f>'Day 6'!F34</f>
        <v>0</v>
      </c>
      <c r="L329" s="3">
        <f>'Day 6'!G34</f>
        <v>0</v>
      </c>
      <c r="M329" s="3">
        <f>'Day 6'!H34</f>
        <v>0</v>
      </c>
      <c r="N329" s="53">
        <f>'Day 6'!I34</f>
        <v>0</v>
      </c>
      <c r="O329" s="54" t="e">
        <f>'Day 6'!J34</f>
        <v>#VALUE!</v>
      </c>
      <c r="P329" s="55">
        <f>'Day 6'!K34</f>
        <v>0</v>
      </c>
      <c r="Q329">
        <f t="shared" si="14"/>
        <v>0</v>
      </c>
    </row>
    <row r="330" spans="1:17">
      <c r="A330" s="68" t="s">
        <v>130</v>
      </c>
      <c r="B330" s="60">
        <f t="shared" si="13"/>
        <v>0</v>
      </c>
      <c r="C330" s="61">
        <v>0</v>
      </c>
      <c r="D330" s="11">
        <v>0</v>
      </c>
      <c r="E330">
        <v>0</v>
      </c>
      <c r="F330" s="26" t="str">
        <f>'Day 6'!A35</f>
        <v/>
      </c>
      <c r="G330" s="27" t="str">
        <f>'Day 6'!B35</f>
        <v/>
      </c>
      <c r="H330" s="27">
        <f>'Day 6'!C35</f>
        <v>0</v>
      </c>
      <c r="I330" s="28">
        <f>'Day 6'!D35</f>
        <v>28</v>
      </c>
      <c r="J330" s="56">
        <f>'Day 6'!E35</f>
        <v>0</v>
      </c>
      <c r="K330" s="56">
        <f>'Day 6'!F35</f>
        <v>0</v>
      </c>
      <c r="L330" s="4">
        <f>'Day 6'!G35</f>
        <v>0</v>
      </c>
      <c r="M330" s="4">
        <f>'Day 6'!H35</f>
        <v>0</v>
      </c>
      <c r="N330" s="57">
        <f>'Day 6'!I35</f>
        <v>0</v>
      </c>
      <c r="O330" s="58" t="e">
        <f>'Day 6'!J35</f>
        <v>#VALUE!</v>
      </c>
      <c r="P330" s="59">
        <f>'Day 6'!K35</f>
        <v>0</v>
      </c>
      <c r="Q330">
        <f t="shared" si="14"/>
        <v>0</v>
      </c>
    </row>
    <row r="331" spans="1:17">
      <c r="A331" s="68" t="s">
        <v>130</v>
      </c>
      <c r="B331" s="60">
        <f t="shared" si="13"/>
        <v>0</v>
      </c>
      <c r="C331" s="61">
        <v>0</v>
      </c>
      <c r="D331" s="11">
        <v>0</v>
      </c>
      <c r="E331">
        <v>0</v>
      </c>
      <c r="F331" s="23" t="str">
        <f>'Day 6'!A36</f>
        <v/>
      </c>
      <c r="G331" s="24" t="str">
        <f>'Day 6'!B36</f>
        <v/>
      </c>
      <c r="H331" s="24">
        <f>'Day 6'!C36</f>
        <v>0</v>
      </c>
      <c r="I331" s="25">
        <f>'Day 6'!D36</f>
        <v>29</v>
      </c>
      <c r="J331" s="52">
        <f>'Day 6'!E36</f>
        <v>0</v>
      </c>
      <c r="K331" s="52">
        <f>'Day 6'!F36</f>
        <v>0</v>
      </c>
      <c r="L331" s="3">
        <f>'Day 6'!G36</f>
        <v>0</v>
      </c>
      <c r="M331" s="3">
        <f>'Day 6'!H36</f>
        <v>0</v>
      </c>
      <c r="N331" s="53">
        <f>'Day 6'!I36</f>
        <v>0</v>
      </c>
      <c r="O331" s="54" t="e">
        <f>'Day 6'!J36</f>
        <v>#VALUE!</v>
      </c>
      <c r="P331" s="55">
        <f>'Day 6'!K36</f>
        <v>0</v>
      </c>
      <c r="Q331">
        <f t="shared" si="14"/>
        <v>0</v>
      </c>
    </row>
    <row r="332" spans="1:17">
      <c r="A332" s="68" t="s">
        <v>130</v>
      </c>
      <c r="B332" s="60">
        <f t="shared" si="13"/>
        <v>0</v>
      </c>
      <c r="C332" s="61">
        <v>0</v>
      </c>
      <c r="D332" s="11">
        <v>0</v>
      </c>
      <c r="E332">
        <v>0</v>
      </c>
      <c r="F332" s="26" t="str">
        <f>'Day 6'!A37</f>
        <v/>
      </c>
      <c r="G332" s="27" t="str">
        <f>'Day 6'!B37</f>
        <v/>
      </c>
      <c r="H332" s="27">
        <f>'Day 6'!C37</f>
        <v>0</v>
      </c>
      <c r="I332" s="28">
        <f>'Day 6'!D37</f>
        <v>30</v>
      </c>
      <c r="J332" s="56">
        <f>'Day 6'!E37</f>
        <v>0</v>
      </c>
      <c r="K332" s="56">
        <f>'Day 6'!F37</f>
        <v>0</v>
      </c>
      <c r="L332" s="4">
        <f>'Day 6'!G37</f>
        <v>0</v>
      </c>
      <c r="M332" s="4">
        <f>'Day 6'!H37</f>
        <v>0</v>
      </c>
      <c r="N332" s="57">
        <f>'Day 6'!I37</f>
        <v>0</v>
      </c>
      <c r="O332" s="58" t="e">
        <f>'Day 6'!J37</f>
        <v>#VALUE!</v>
      </c>
      <c r="P332" s="59">
        <f>'Day 6'!K37</f>
        <v>0</v>
      </c>
      <c r="Q332">
        <f t="shared" si="14"/>
        <v>0</v>
      </c>
    </row>
    <row r="333" spans="1:17">
      <c r="A333" s="68" t="s">
        <v>130</v>
      </c>
      <c r="B333" s="60">
        <f t="shared" si="13"/>
        <v>0</v>
      </c>
      <c r="C333" s="61">
        <v>0</v>
      </c>
      <c r="D333" s="11">
        <v>0</v>
      </c>
      <c r="E333">
        <v>0</v>
      </c>
      <c r="F333" s="23" t="str">
        <f>'Day 6'!A38</f>
        <v/>
      </c>
      <c r="G333" s="24" t="str">
        <f>'Day 6'!B38</f>
        <v/>
      </c>
      <c r="H333" s="24">
        <f>'Day 6'!C38</f>
        <v>0</v>
      </c>
      <c r="I333" s="25">
        <f>'Day 6'!D38</f>
        <v>31</v>
      </c>
      <c r="J333" s="52">
        <f>'Day 6'!E38</f>
        <v>0</v>
      </c>
      <c r="K333" s="52">
        <f>'Day 6'!F38</f>
        <v>0</v>
      </c>
      <c r="L333" s="3">
        <f>'Day 6'!G38</f>
        <v>0</v>
      </c>
      <c r="M333" s="3">
        <f>'Day 6'!H38</f>
        <v>0</v>
      </c>
      <c r="N333" s="53">
        <f>'Day 6'!I38</f>
        <v>0</v>
      </c>
      <c r="O333" s="54" t="e">
        <f>'Day 6'!J38</f>
        <v>#VALUE!</v>
      </c>
      <c r="P333" s="55">
        <f>'Day 6'!K38</f>
        <v>0</v>
      </c>
      <c r="Q333">
        <f t="shared" si="14"/>
        <v>0</v>
      </c>
    </row>
    <row r="334" spans="1:17">
      <c r="A334" s="68" t="s">
        <v>130</v>
      </c>
      <c r="B334" s="60">
        <f t="shared" si="13"/>
        <v>0</v>
      </c>
      <c r="C334" s="61">
        <v>0</v>
      </c>
      <c r="D334" s="11">
        <v>0</v>
      </c>
      <c r="E334">
        <v>0</v>
      </c>
      <c r="F334" s="26" t="str">
        <f>'Day 6'!A39</f>
        <v/>
      </c>
      <c r="G334" s="27" t="str">
        <f>'Day 6'!B39</f>
        <v/>
      </c>
      <c r="H334" s="27">
        <f>'Day 6'!C39</f>
        <v>0</v>
      </c>
      <c r="I334" s="28">
        <f>'Day 6'!D39</f>
        <v>32</v>
      </c>
      <c r="J334" s="56">
        <f>'Day 6'!E39</f>
        <v>0</v>
      </c>
      <c r="K334" s="56">
        <f>'Day 6'!F39</f>
        <v>0</v>
      </c>
      <c r="L334" s="4">
        <f>'Day 6'!G39</f>
        <v>0</v>
      </c>
      <c r="M334" s="4">
        <f>'Day 6'!H39</f>
        <v>0</v>
      </c>
      <c r="N334" s="57">
        <f>'Day 6'!I39</f>
        <v>0</v>
      </c>
      <c r="O334" s="58" t="e">
        <f>'Day 6'!J39</f>
        <v>#VALUE!</v>
      </c>
      <c r="P334" s="59">
        <f>'Day 6'!K39</f>
        <v>0</v>
      </c>
      <c r="Q334">
        <f t="shared" si="14"/>
        <v>0</v>
      </c>
    </row>
    <row r="335" spans="1:17">
      <c r="A335" s="68" t="s">
        <v>130</v>
      </c>
      <c r="B335" s="60">
        <f t="shared" si="13"/>
        <v>0</v>
      </c>
      <c r="C335" s="61">
        <v>0</v>
      </c>
      <c r="D335" s="11">
        <v>0</v>
      </c>
      <c r="E335">
        <v>0</v>
      </c>
      <c r="F335" s="23" t="str">
        <f>'Day 6'!A40</f>
        <v/>
      </c>
      <c r="G335" s="24" t="str">
        <f>'Day 6'!B40</f>
        <v/>
      </c>
      <c r="H335" s="24">
        <f>'Day 6'!C40</f>
        <v>0</v>
      </c>
      <c r="I335" s="25">
        <f>'Day 6'!D40</f>
        <v>33</v>
      </c>
      <c r="J335" s="52">
        <f>'Day 6'!E40</f>
        <v>0</v>
      </c>
      <c r="K335" s="52">
        <f>'Day 6'!F40</f>
        <v>0</v>
      </c>
      <c r="L335" s="3">
        <f>'Day 6'!G40</f>
        <v>0</v>
      </c>
      <c r="M335" s="3">
        <f>'Day 6'!H40</f>
        <v>0</v>
      </c>
      <c r="N335" s="53">
        <f>'Day 6'!I40</f>
        <v>0</v>
      </c>
      <c r="O335" s="54" t="e">
        <f>'Day 6'!J40</f>
        <v>#VALUE!</v>
      </c>
      <c r="P335" s="55">
        <f>'Day 6'!K40</f>
        <v>0</v>
      </c>
      <c r="Q335">
        <f t="shared" si="14"/>
        <v>0</v>
      </c>
    </row>
    <row r="336" spans="1:17">
      <c r="A336" s="68" t="s">
        <v>130</v>
      </c>
      <c r="B336" s="60">
        <f t="shared" si="13"/>
        <v>0</v>
      </c>
      <c r="C336" s="61">
        <v>0</v>
      </c>
      <c r="D336" s="11">
        <v>0</v>
      </c>
      <c r="E336">
        <v>0</v>
      </c>
      <c r="F336" s="26" t="str">
        <f>'Day 6'!A41</f>
        <v/>
      </c>
      <c r="G336" s="27" t="str">
        <f>'Day 6'!B41</f>
        <v/>
      </c>
      <c r="H336" s="27">
        <f>'Day 6'!C41</f>
        <v>0</v>
      </c>
      <c r="I336" s="28">
        <f>'Day 6'!D41</f>
        <v>34</v>
      </c>
      <c r="J336" s="56">
        <f>'Day 6'!E41</f>
        <v>0</v>
      </c>
      <c r="K336" s="56">
        <f>'Day 6'!F41</f>
        <v>0</v>
      </c>
      <c r="L336" s="4">
        <f>'Day 6'!G41</f>
        <v>0</v>
      </c>
      <c r="M336" s="4">
        <f>'Day 6'!H41</f>
        <v>0</v>
      </c>
      <c r="N336" s="57">
        <f>'Day 6'!I41</f>
        <v>0</v>
      </c>
      <c r="O336" s="58" t="e">
        <f>'Day 6'!J41</f>
        <v>#VALUE!</v>
      </c>
      <c r="P336" s="59">
        <f>'Day 6'!K41</f>
        <v>0</v>
      </c>
      <c r="Q336">
        <f t="shared" si="14"/>
        <v>0</v>
      </c>
    </row>
    <row r="337" spans="1:17">
      <c r="A337" s="68" t="s">
        <v>130</v>
      </c>
      <c r="B337" s="60">
        <f t="shared" ref="B337:B362" si="15">B$303</f>
        <v>0</v>
      </c>
      <c r="C337" s="61">
        <v>0</v>
      </c>
      <c r="D337" s="11">
        <v>0</v>
      </c>
      <c r="E337">
        <v>0</v>
      </c>
      <c r="F337" s="23" t="str">
        <f>'Day 6'!A42</f>
        <v/>
      </c>
      <c r="G337" s="24" t="str">
        <f>'Day 6'!B42</f>
        <v/>
      </c>
      <c r="H337" s="24">
        <f>'Day 6'!C42</f>
        <v>0</v>
      </c>
      <c r="I337" s="25">
        <f>'Day 6'!D42</f>
        <v>35</v>
      </c>
      <c r="J337" s="52">
        <f>'Day 6'!E42</f>
        <v>0</v>
      </c>
      <c r="K337" s="52">
        <f>'Day 6'!F42</f>
        <v>0</v>
      </c>
      <c r="L337" s="3">
        <f>'Day 6'!G42</f>
        <v>0</v>
      </c>
      <c r="M337" s="3">
        <f>'Day 6'!H42</f>
        <v>0</v>
      </c>
      <c r="N337" s="53">
        <f>'Day 6'!I42</f>
        <v>0</v>
      </c>
      <c r="O337" s="54" t="e">
        <f>'Day 6'!J42</f>
        <v>#VALUE!</v>
      </c>
      <c r="P337" s="55">
        <f>'Day 6'!K42</f>
        <v>0</v>
      </c>
      <c r="Q337">
        <f t="shared" si="14"/>
        <v>0</v>
      </c>
    </row>
    <row r="338" spans="1:17">
      <c r="A338" s="68" t="s">
        <v>130</v>
      </c>
      <c r="B338" s="60">
        <f t="shared" si="15"/>
        <v>0</v>
      </c>
      <c r="C338" s="61">
        <v>0</v>
      </c>
      <c r="D338" s="11">
        <v>0</v>
      </c>
      <c r="E338">
        <v>0</v>
      </c>
      <c r="F338" s="26" t="str">
        <f>'Day 6'!A43</f>
        <v/>
      </c>
      <c r="G338" s="27" t="str">
        <f>'Day 6'!B43</f>
        <v/>
      </c>
      <c r="H338" s="27">
        <f>'Day 6'!C43</f>
        <v>0</v>
      </c>
      <c r="I338" s="28">
        <f>'Day 6'!D43</f>
        <v>36</v>
      </c>
      <c r="J338" s="56">
        <f>'Day 6'!E43</f>
        <v>0</v>
      </c>
      <c r="K338" s="56">
        <f>'Day 6'!F43</f>
        <v>0</v>
      </c>
      <c r="L338" s="4">
        <f>'Day 6'!G43</f>
        <v>0</v>
      </c>
      <c r="M338" s="4">
        <f>'Day 6'!H43</f>
        <v>0</v>
      </c>
      <c r="N338" s="57">
        <f>'Day 6'!I43</f>
        <v>0</v>
      </c>
      <c r="O338" s="58" t="e">
        <f>'Day 6'!J43</f>
        <v>#VALUE!</v>
      </c>
      <c r="P338" s="59">
        <f>'Day 6'!K43</f>
        <v>0</v>
      </c>
      <c r="Q338">
        <f t="shared" si="14"/>
        <v>0</v>
      </c>
    </row>
    <row r="339" spans="1:17">
      <c r="A339" s="68" t="s">
        <v>130</v>
      </c>
      <c r="B339" s="60">
        <f t="shared" si="15"/>
        <v>0</v>
      </c>
      <c r="C339" s="61">
        <v>0</v>
      </c>
      <c r="D339" s="11">
        <v>0</v>
      </c>
      <c r="E339">
        <v>0</v>
      </c>
      <c r="F339" s="23" t="str">
        <f>'Day 6'!A44</f>
        <v/>
      </c>
      <c r="G339" s="24" t="str">
        <f>'Day 6'!B44</f>
        <v/>
      </c>
      <c r="H339" s="24">
        <f>'Day 6'!C44</f>
        <v>0</v>
      </c>
      <c r="I339" s="25">
        <f>'Day 6'!D44</f>
        <v>37</v>
      </c>
      <c r="J339" s="52">
        <f>'Day 6'!E44</f>
        <v>0</v>
      </c>
      <c r="K339" s="52">
        <f>'Day 6'!F44</f>
        <v>0</v>
      </c>
      <c r="L339" s="3">
        <f>'Day 6'!G44</f>
        <v>0</v>
      </c>
      <c r="M339" s="3">
        <f>'Day 6'!H44</f>
        <v>0</v>
      </c>
      <c r="N339" s="53">
        <f>'Day 6'!I44</f>
        <v>0</v>
      </c>
      <c r="O339" s="54" t="e">
        <f>'Day 6'!J44</f>
        <v>#VALUE!</v>
      </c>
      <c r="P339" s="55">
        <f>'Day 6'!K44</f>
        <v>0</v>
      </c>
      <c r="Q339">
        <f t="shared" si="14"/>
        <v>0</v>
      </c>
    </row>
    <row r="340" spans="1:17">
      <c r="A340" s="68" t="s">
        <v>130</v>
      </c>
      <c r="B340" s="60">
        <f t="shared" si="15"/>
        <v>0</v>
      </c>
      <c r="C340" s="61">
        <v>0</v>
      </c>
      <c r="D340" s="11">
        <v>0</v>
      </c>
      <c r="E340">
        <v>0</v>
      </c>
      <c r="F340" s="26" t="str">
        <f>'Day 6'!A45</f>
        <v/>
      </c>
      <c r="G340" s="27" t="str">
        <f>'Day 6'!B45</f>
        <v/>
      </c>
      <c r="H340" s="27">
        <f>'Day 6'!C45</f>
        <v>0</v>
      </c>
      <c r="I340" s="28">
        <f>'Day 6'!D45</f>
        <v>38</v>
      </c>
      <c r="J340" s="56">
        <f>'Day 6'!E45</f>
        <v>0</v>
      </c>
      <c r="K340" s="56">
        <f>'Day 6'!F45</f>
        <v>0</v>
      </c>
      <c r="L340" s="4">
        <f>'Day 6'!G45</f>
        <v>0</v>
      </c>
      <c r="M340" s="4">
        <f>'Day 6'!H45</f>
        <v>0</v>
      </c>
      <c r="N340" s="57">
        <f>'Day 6'!I45</f>
        <v>0</v>
      </c>
      <c r="O340" s="58" t="e">
        <f>'Day 6'!J45</f>
        <v>#VALUE!</v>
      </c>
      <c r="P340" s="59">
        <f>'Day 6'!K45</f>
        <v>0</v>
      </c>
      <c r="Q340">
        <f t="shared" si="14"/>
        <v>0</v>
      </c>
    </row>
    <row r="341" spans="1:17">
      <c r="A341" s="68" t="s">
        <v>130</v>
      </c>
      <c r="B341" s="60">
        <f t="shared" si="15"/>
        <v>0</v>
      </c>
      <c r="C341" s="61">
        <v>0</v>
      </c>
      <c r="D341" s="11">
        <v>0</v>
      </c>
      <c r="E341">
        <v>0</v>
      </c>
      <c r="F341" s="23" t="str">
        <f>'Day 6'!A46</f>
        <v/>
      </c>
      <c r="G341" s="24" t="str">
        <f>'Day 6'!B46</f>
        <v/>
      </c>
      <c r="H341" s="24">
        <f>'Day 6'!C46</f>
        <v>0</v>
      </c>
      <c r="I341" s="25">
        <f>'Day 6'!D46</f>
        <v>39</v>
      </c>
      <c r="J341" s="52">
        <f>'Day 6'!E46</f>
        <v>0</v>
      </c>
      <c r="K341" s="52">
        <f>'Day 6'!F46</f>
        <v>0</v>
      </c>
      <c r="L341" s="3">
        <f>'Day 6'!G46</f>
        <v>0</v>
      </c>
      <c r="M341" s="3">
        <f>'Day 6'!H46</f>
        <v>0</v>
      </c>
      <c r="N341" s="53">
        <f>'Day 6'!I46</f>
        <v>0</v>
      </c>
      <c r="O341" s="54" t="e">
        <f>'Day 6'!J46</f>
        <v>#VALUE!</v>
      </c>
      <c r="P341" s="55">
        <f>'Day 6'!K46</f>
        <v>0</v>
      </c>
      <c r="Q341">
        <f t="shared" si="14"/>
        <v>0</v>
      </c>
    </row>
    <row r="342" spans="1:17">
      <c r="A342" s="68" t="s">
        <v>130</v>
      </c>
      <c r="B342" s="60">
        <f t="shared" si="15"/>
        <v>0</v>
      </c>
      <c r="C342" s="61">
        <v>0</v>
      </c>
      <c r="D342" s="11">
        <v>0</v>
      </c>
      <c r="E342">
        <v>0</v>
      </c>
      <c r="F342" s="26" t="str">
        <f>'Day 6'!A47</f>
        <v/>
      </c>
      <c r="G342" s="27" t="str">
        <f>'Day 6'!B47</f>
        <v/>
      </c>
      <c r="H342" s="27">
        <f>'Day 6'!C47</f>
        <v>0</v>
      </c>
      <c r="I342" s="28">
        <f>'Day 6'!D47</f>
        <v>40</v>
      </c>
      <c r="J342" s="56">
        <f>'Day 6'!E47</f>
        <v>0</v>
      </c>
      <c r="K342" s="56">
        <f>'Day 6'!F47</f>
        <v>0</v>
      </c>
      <c r="L342" s="4">
        <f>'Day 6'!G47</f>
        <v>0</v>
      </c>
      <c r="M342" s="4">
        <f>'Day 6'!H47</f>
        <v>0</v>
      </c>
      <c r="N342" s="57">
        <f>'Day 6'!I47</f>
        <v>0</v>
      </c>
      <c r="O342" s="58" t="e">
        <f>'Day 6'!J47</f>
        <v>#VALUE!</v>
      </c>
      <c r="P342" s="59">
        <f>'Day 6'!K47</f>
        <v>0</v>
      </c>
      <c r="Q342">
        <f t="shared" si="14"/>
        <v>0</v>
      </c>
    </row>
    <row r="343" spans="1:17">
      <c r="A343" s="68" t="s">
        <v>130</v>
      </c>
      <c r="B343" s="60">
        <f t="shared" si="15"/>
        <v>0</v>
      </c>
      <c r="C343" s="61">
        <v>0</v>
      </c>
      <c r="D343" s="11">
        <v>0</v>
      </c>
      <c r="E343">
        <v>0</v>
      </c>
      <c r="F343" s="23" t="str">
        <f>'Day 6'!A48</f>
        <v/>
      </c>
      <c r="G343" s="24" t="str">
        <f>'Day 6'!B48</f>
        <v/>
      </c>
      <c r="H343" s="24">
        <f>'Day 6'!C48</f>
        <v>0</v>
      </c>
      <c r="I343" s="25">
        <f>'Day 6'!D48</f>
        <v>41</v>
      </c>
      <c r="J343" s="52">
        <f>'Day 6'!E48</f>
        <v>0</v>
      </c>
      <c r="K343" s="52">
        <f>'Day 6'!F48</f>
        <v>0</v>
      </c>
      <c r="L343" s="3">
        <f>'Day 6'!G48</f>
        <v>0</v>
      </c>
      <c r="M343" s="3">
        <f>'Day 6'!H48</f>
        <v>0</v>
      </c>
      <c r="N343" s="53">
        <f>'Day 6'!I48</f>
        <v>0</v>
      </c>
      <c r="O343" s="54" t="e">
        <f>'Day 6'!J48</f>
        <v>#VALUE!</v>
      </c>
      <c r="P343" s="55">
        <f>'Day 6'!K48</f>
        <v>0</v>
      </c>
      <c r="Q343">
        <f t="shared" si="14"/>
        <v>0</v>
      </c>
    </row>
    <row r="344" spans="1:17">
      <c r="A344" s="68" t="s">
        <v>130</v>
      </c>
      <c r="B344" s="60">
        <f t="shared" si="15"/>
        <v>0</v>
      </c>
      <c r="C344" s="61">
        <v>0</v>
      </c>
      <c r="D344" s="11">
        <v>0</v>
      </c>
      <c r="E344">
        <v>0</v>
      </c>
      <c r="F344" s="26" t="str">
        <f>'Day 6'!A49</f>
        <v/>
      </c>
      <c r="G344" s="27" t="str">
        <f>'Day 6'!B49</f>
        <v/>
      </c>
      <c r="H344" s="27">
        <f>'Day 6'!C49</f>
        <v>0</v>
      </c>
      <c r="I344" s="28">
        <f>'Day 6'!D49</f>
        <v>42</v>
      </c>
      <c r="J344" s="56">
        <f>'Day 6'!E49</f>
        <v>0</v>
      </c>
      <c r="K344" s="56">
        <f>'Day 6'!F49</f>
        <v>0</v>
      </c>
      <c r="L344" s="4">
        <f>'Day 6'!G49</f>
        <v>0</v>
      </c>
      <c r="M344" s="4">
        <f>'Day 6'!H49</f>
        <v>0</v>
      </c>
      <c r="N344" s="57">
        <f>'Day 6'!I49</f>
        <v>0</v>
      </c>
      <c r="O344" s="58" t="e">
        <f>'Day 6'!J49</f>
        <v>#VALUE!</v>
      </c>
      <c r="P344" s="59">
        <f>'Day 6'!K49</f>
        <v>0</v>
      </c>
      <c r="Q344">
        <f t="shared" si="14"/>
        <v>0</v>
      </c>
    </row>
    <row r="345" spans="1:17">
      <c r="A345" s="68" t="s">
        <v>130</v>
      </c>
      <c r="B345" s="60">
        <f t="shared" si="15"/>
        <v>0</v>
      </c>
      <c r="C345" s="61">
        <v>0</v>
      </c>
      <c r="D345" s="11">
        <v>0</v>
      </c>
      <c r="E345">
        <v>0</v>
      </c>
      <c r="F345" s="23" t="str">
        <f>'Day 6'!A50</f>
        <v/>
      </c>
      <c r="G345" s="24" t="str">
        <f>'Day 6'!B50</f>
        <v/>
      </c>
      <c r="H345" s="24">
        <f>'Day 6'!C50</f>
        <v>0</v>
      </c>
      <c r="I345" s="25">
        <f>'Day 6'!D50</f>
        <v>43</v>
      </c>
      <c r="J345" s="52">
        <f>'Day 6'!E50</f>
        <v>0</v>
      </c>
      <c r="K345" s="52">
        <f>'Day 6'!F50</f>
        <v>0</v>
      </c>
      <c r="L345" s="3">
        <f>'Day 6'!G50</f>
        <v>0</v>
      </c>
      <c r="M345" s="3">
        <f>'Day 6'!H50</f>
        <v>0</v>
      </c>
      <c r="N345" s="53">
        <f>'Day 6'!I50</f>
        <v>0</v>
      </c>
      <c r="O345" s="54" t="e">
        <f>'Day 6'!J50</f>
        <v>#VALUE!</v>
      </c>
      <c r="P345" s="55">
        <f>'Day 6'!K50</f>
        <v>0</v>
      </c>
      <c r="Q345">
        <f t="shared" si="14"/>
        <v>0</v>
      </c>
    </row>
    <row r="346" spans="1:17">
      <c r="A346" s="68" t="s">
        <v>130</v>
      </c>
      <c r="B346" s="60">
        <f t="shared" si="15"/>
        <v>0</v>
      </c>
      <c r="C346" s="61">
        <v>0</v>
      </c>
      <c r="D346" s="11">
        <v>0</v>
      </c>
      <c r="E346">
        <v>0</v>
      </c>
      <c r="F346" s="26" t="str">
        <f>'Day 6'!A51</f>
        <v/>
      </c>
      <c r="G346" s="27" t="str">
        <f>'Day 6'!B51</f>
        <v/>
      </c>
      <c r="H346" s="27">
        <f>'Day 6'!C51</f>
        <v>0</v>
      </c>
      <c r="I346" s="28">
        <f>'Day 6'!D51</f>
        <v>44</v>
      </c>
      <c r="J346" s="56">
        <f>'Day 6'!E51</f>
        <v>0</v>
      </c>
      <c r="K346" s="56">
        <f>'Day 6'!F51</f>
        <v>0</v>
      </c>
      <c r="L346" s="4">
        <f>'Day 6'!G51</f>
        <v>0</v>
      </c>
      <c r="M346" s="4">
        <f>'Day 6'!H51</f>
        <v>0</v>
      </c>
      <c r="N346" s="57">
        <f>'Day 6'!I51</f>
        <v>0</v>
      </c>
      <c r="O346" s="58" t="e">
        <f>'Day 6'!J51</f>
        <v>#VALUE!</v>
      </c>
      <c r="P346" s="59">
        <f>'Day 6'!K51</f>
        <v>0</v>
      </c>
      <c r="Q346">
        <f t="shared" si="14"/>
        <v>0</v>
      </c>
    </row>
    <row r="347" spans="1:17">
      <c r="A347" s="68" t="s">
        <v>130</v>
      </c>
      <c r="B347" s="60">
        <f t="shared" si="15"/>
        <v>0</v>
      </c>
      <c r="C347" s="61">
        <v>0</v>
      </c>
      <c r="D347" s="11">
        <v>0</v>
      </c>
      <c r="E347">
        <v>0</v>
      </c>
      <c r="F347" s="23" t="str">
        <f>'Day 6'!A52</f>
        <v/>
      </c>
      <c r="G347" s="24" t="str">
        <f>'Day 6'!B52</f>
        <v/>
      </c>
      <c r="H347" s="24">
        <f>'Day 6'!C52</f>
        <v>0</v>
      </c>
      <c r="I347" s="25">
        <f>'Day 6'!D52</f>
        <v>45</v>
      </c>
      <c r="J347" s="52">
        <f>'Day 6'!E52</f>
        <v>0</v>
      </c>
      <c r="K347" s="52">
        <f>'Day 6'!F52</f>
        <v>0</v>
      </c>
      <c r="L347" s="3">
        <f>'Day 6'!G52</f>
        <v>0</v>
      </c>
      <c r="M347" s="3">
        <f>'Day 6'!H52</f>
        <v>0</v>
      </c>
      <c r="N347" s="53">
        <f>'Day 6'!I52</f>
        <v>0</v>
      </c>
      <c r="O347" s="54" t="e">
        <f>'Day 6'!J52</f>
        <v>#VALUE!</v>
      </c>
      <c r="P347" s="55">
        <f>'Day 6'!K52</f>
        <v>0</v>
      </c>
      <c r="Q347">
        <f t="shared" si="14"/>
        <v>0</v>
      </c>
    </row>
    <row r="348" spans="1:17">
      <c r="A348" s="68" t="s">
        <v>130</v>
      </c>
      <c r="B348" s="60">
        <f t="shared" si="15"/>
        <v>0</v>
      </c>
      <c r="C348" s="61">
        <v>0</v>
      </c>
      <c r="D348" s="11">
        <v>0</v>
      </c>
      <c r="E348">
        <v>0</v>
      </c>
      <c r="F348" s="26" t="str">
        <f>'Day 6'!A53</f>
        <v/>
      </c>
      <c r="G348" s="27" t="str">
        <f>'Day 6'!B53</f>
        <v/>
      </c>
      <c r="H348" s="27">
        <f>'Day 6'!C53</f>
        <v>0</v>
      </c>
      <c r="I348" s="28">
        <f>'Day 6'!D53</f>
        <v>46</v>
      </c>
      <c r="J348" s="56">
        <f>'Day 6'!E53</f>
        <v>0</v>
      </c>
      <c r="K348" s="56">
        <f>'Day 6'!F53</f>
        <v>0</v>
      </c>
      <c r="L348" s="4">
        <f>'Day 6'!G53</f>
        <v>0</v>
      </c>
      <c r="M348" s="4">
        <f>'Day 6'!H53</f>
        <v>0</v>
      </c>
      <c r="N348" s="57">
        <f>'Day 6'!I53</f>
        <v>0</v>
      </c>
      <c r="O348" s="58" t="e">
        <f>'Day 6'!J53</f>
        <v>#VALUE!</v>
      </c>
      <c r="P348" s="59">
        <f>'Day 6'!K53</f>
        <v>0</v>
      </c>
      <c r="Q348">
        <f t="shared" si="14"/>
        <v>0</v>
      </c>
    </row>
    <row r="349" spans="1:17">
      <c r="A349" s="68" t="s">
        <v>130</v>
      </c>
      <c r="B349" s="60">
        <f t="shared" si="15"/>
        <v>0</v>
      </c>
      <c r="C349" s="61">
        <v>0</v>
      </c>
      <c r="D349" s="11">
        <v>0</v>
      </c>
      <c r="E349">
        <v>0</v>
      </c>
      <c r="F349" s="23" t="str">
        <f>'Day 6'!A54</f>
        <v/>
      </c>
      <c r="G349" s="24" t="str">
        <f>'Day 6'!B54</f>
        <v/>
      </c>
      <c r="H349" s="24">
        <f>'Day 6'!C54</f>
        <v>0</v>
      </c>
      <c r="I349" s="25">
        <f>'Day 6'!D54</f>
        <v>47</v>
      </c>
      <c r="J349" s="52">
        <f>'Day 6'!E54</f>
        <v>0</v>
      </c>
      <c r="K349" s="52">
        <f>'Day 6'!F54</f>
        <v>0</v>
      </c>
      <c r="L349" s="3">
        <f>'Day 6'!G54</f>
        <v>0</v>
      </c>
      <c r="M349" s="3">
        <f>'Day 6'!H54</f>
        <v>0</v>
      </c>
      <c r="N349" s="53">
        <f>'Day 6'!I54</f>
        <v>0</v>
      </c>
      <c r="O349" s="54" t="e">
        <f>'Day 6'!J54</f>
        <v>#VALUE!</v>
      </c>
      <c r="P349" s="55">
        <f>'Day 6'!K54</f>
        <v>0</v>
      </c>
      <c r="Q349">
        <f t="shared" si="14"/>
        <v>0</v>
      </c>
    </row>
    <row r="350" spans="1:17">
      <c r="A350" s="68" t="s">
        <v>130</v>
      </c>
      <c r="B350" s="60">
        <f t="shared" si="15"/>
        <v>0</v>
      </c>
      <c r="C350" s="61">
        <v>0</v>
      </c>
      <c r="D350" s="11">
        <v>0</v>
      </c>
      <c r="E350">
        <v>0</v>
      </c>
      <c r="F350" s="26" t="str">
        <f>'Day 6'!A55</f>
        <v/>
      </c>
      <c r="G350" s="27" t="str">
        <f>'Day 6'!B55</f>
        <v/>
      </c>
      <c r="H350" s="27">
        <f>'Day 6'!C55</f>
        <v>0</v>
      </c>
      <c r="I350" s="28">
        <f>'Day 6'!D55</f>
        <v>48</v>
      </c>
      <c r="J350" s="56">
        <f>'Day 6'!E55</f>
        <v>0</v>
      </c>
      <c r="K350" s="56">
        <f>'Day 6'!F55</f>
        <v>0</v>
      </c>
      <c r="L350" s="4">
        <f>'Day 6'!G55</f>
        <v>0</v>
      </c>
      <c r="M350" s="4">
        <f>'Day 6'!H55</f>
        <v>0</v>
      </c>
      <c r="N350" s="57">
        <f>'Day 6'!I55</f>
        <v>0</v>
      </c>
      <c r="O350" s="58" t="e">
        <f>'Day 6'!J55</f>
        <v>#VALUE!</v>
      </c>
      <c r="P350" s="59">
        <f>'Day 6'!K55</f>
        <v>0</v>
      </c>
      <c r="Q350">
        <f t="shared" si="14"/>
        <v>0</v>
      </c>
    </row>
    <row r="351" spans="1:17">
      <c r="A351" s="68" t="s">
        <v>130</v>
      </c>
      <c r="B351" s="60">
        <f t="shared" si="15"/>
        <v>0</v>
      </c>
      <c r="C351" s="61">
        <v>0</v>
      </c>
      <c r="D351" s="11">
        <v>0</v>
      </c>
      <c r="E351">
        <v>0</v>
      </c>
      <c r="F351" s="23" t="str">
        <f>'Day 6'!A56</f>
        <v/>
      </c>
      <c r="G351" s="24" t="str">
        <f>'Day 6'!B56</f>
        <v/>
      </c>
      <c r="H351" s="24">
        <f>'Day 6'!C56</f>
        <v>0</v>
      </c>
      <c r="I351" s="25">
        <f>'Day 6'!D56</f>
        <v>49</v>
      </c>
      <c r="J351" s="52">
        <f>'Day 6'!E56</f>
        <v>0</v>
      </c>
      <c r="K351" s="52">
        <f>'Day 6'!F56</f>
        <v>0</v>
      </c>
      <c r="L351" s="3">
        <f>'Day 6'!G56</f>
        <v>0</v>
      </c>
      <c r="M351" s="3">
        <f>'Day 6'!H56</f>
        <v>0</v>
      </c>
      <c r="N351" s="53">
        <f>'Day 6'!I56</f>
        <v>0</v>
      </c>
      <c r="O351" s="54" t="e">
        <f>'Day 6'!J56</f>
        <v>#VALUE!</v>
      </c>
      <c r="P351" s="55">
        <f>'Day 6'!K56</f>
        <v>0</v>
      </c>
      <c r="Q351">
        <f t="shared" si="14"/>
        <v>0</v>
      </c>
    </row>
    <row r="352" spans="1:17">
      <c r="A352" s="68" t="s">
        <v>130</v>
      </c>
      <c r="B352" s="60">
        <f t="shared" si="15"/>
        <v>0</v>
      </c>
      <c r="C352" s="61">
        <v>0</v>
      </c>
      <c r="D352" s="11">
        <v>0</v>
      </c>
      <c r="E352">
        <v>0</v>
      </c>
      <c r="F352" s="26" t="str">
        <f>'Day 6'!A57</f>
        <v/>
      </c>
      <c r="G352" s="27" t="str">
        <f>'Day 6'!B57</f>
        <v/>
      </c>
      <c r="H352" s="27">
        <f>'Day 6'!C57</f>
        <v>0</v>
      </c>
      <c r="I352" s="28">
        <f>'Day 6'!D57</f>
        <v>50</v>
      </c>
      <c r="J352" s="56">
        <f>'Day 6'!E57</f>
        <v>0</v>
      </c>
      <c r="K352" s="56">
        <f>'Day 6'!F57</f>
        <v>0</v>
      </c>
      <c r="L352" s="4">
        <f>'Day 6'!G57</f>
        <v>0</v>
      </c>
      <c r="M352" s="4">
        <f>'Day 6'!H57</f>
        <v>0</v>
      </c>
      <c r="N352" s="57">
        <f>'Day 6'!I57</f>
        <v>0</v>
      </c>
      <c r="O352" s="58" t="e">
        <f>'Day 6'!J57</f>
        <v>#VALUE!</v>
      </c>
      <c r="P352" s="59">
        <f>'Day 6'!K57</f>
        <v>0</v>
      </c>
      <c r="Q352">
        <f t="shared" si="14"/>
        <v>0</v>
      </c>
    </row>
    <row r="353" spans="1:17">
      <c r="A353" s="68" t="s">
        <v>130</v>
      </c>
      <c r="B353" s="60">
        <f t="shared" si="15"/>
        <v>0</v>
      </c>
      <c r="C353" s="61">
        <v>0</v>
      </c>
      <c r="D353" s="11">
        <v>0</v>
      </c>
      <c r="E353">
        <v>0</v>
      </c>
      <c r="F353" s="23" t="str">
        <f>'Day 6'!A58</f>
        <v/>
      </c>
      <c r="G353" s="24" t="str">
        <f>'Day 6'!B58</f>
        <v/>
      </c>
      <c r="H353" s="24">
        <f>'Day 6'!C58</f>
        <v>0</v>
      </c>
      <c r="I353" s="25">
        <f>'Day 6'!D58</f>
        <v>51</v>
      </c>
      <c r="J353" s="52">
        <f>'Day 6'!E58</f>
        <v>0</v>
      </c>
      <c r="K353" s="52">
        <f>'Day 6'!F58</f>
        <v>0</v>
      </c>
      <c r="L353" s="3">
        <f>'Day 6'!G58</f>
        <v>0</v>
      </c>
      <c r="M353" s="3">
        <f>'Day 6'!H58</f>
        <v>0</v>
      </c>
      <c r="N353" s="53">
        <f>'Day 6'!I58</f>
        <v>0</v>
      </c>
      <c r="O353" s="54" t="e">
        <f>'Day 6'!J58</f>
        <v>#VALUE!</v>
      </c>
      <c r="P353" s="55">
        <f>'Day 6'!K58</f>
        <v>0</v>
      </c>
      <c r="Q353">
        <f t="shared" si="14"/>
        <v>0</v>
      </c>
    </row>
    <row r="354" spans="1:17">
      <c r="A354" s="68" t="s">
        <v>130</v>
      </c>
      <c r="B354" s="60">
        <f t="shared" si="15"/>
        <v>0</v>
      </c>
      <c r="C354" s="61">
        <v>0</v>
      </c>
      <c r="D354" s="11">
        <v>0</v>
      </c>
      <c r="E354">
        <v>0</v>
      </c>
      <c r="F354" s="26" t="str">
        <f>'Day 6'!A59</f>
        <v/>
      </c>
      <c r="G354" s="27" t="str">
        <f>'Day 6'!B59</f>
        <v/>
      </c>
      <c r="H354" s="27">
        <f>'Day 6'!C59</f>
        <v>0</v>
      </c>
      <c r="I354" s="28">
        <f>'Day 6'!D59</f>
        <v>52</v>
      </c>
      <c r="J354" s="56">
        <f>'Day 6'!E59</f>
        <v>0</v>
      </c>
      <c r="K354" s="56">
        <f>'Day 6'!F59</f>
        <v>0</v>
      </c>
      <c r="L354" s="4">
        <f>'Day 6'!G59</f>
        <v>0</v>
      </c>
      <c r="M354" s="4">
        <f>'Day 6'!H59</f>
        <v>0</v>
      </c>
      <c r="N354" s="57">
        <f>'Day 6'!I59</f>
        <v>0</v>
      </c>
      <c r="O354" s="58" t="e">
        <f>'Day 6'!J59</f>
        <v>#VALUE!</v>
      </c>
      <c r="P354" s="59">
        <f>'Day 6'!K59</f>
        <v>0</v>
      </c>
      <c r="Q354">
        <f t="shared" si="14"/>
        <v>0</v>
      </c>
    </row>
    <row r="355" spans="1:17">
      <c r="A355" s="68" t="s">
        <v>130</v>
      </c>
      <c r="B355" s="60">
        <f t="shared" si="15"/>
        <v>0</v>
      </c>
      <c r="C355" s="61">
        <v>0</v>
      </c>
      <c r="D355" s="11">
        <v>0</v>
      </c>
      <c r="E355">
        <v>0</v>
      </c>
      <c r="F355" s="23" t="str">
        <f>'Day 6'!A60</f>
        <v/>
      </c>
      <c r="G355" s="24" t="str">
        <f>'Day 6'!B60</f>
        <v/>
      </c>
      <c r="H355" s="24">
        <f>'Day 6'!C60</f>
        <v>0</v>
      </c>
      <c r="I355" s="25">
        <f>'Day 6'!D60</f>
        <v>53</v>
      </c>
      <c r="J355" s="52">
        <f>'Day 6'!E60</f>
        <v>0</v>
      </c>
      <c r="K355" s="52">
        <f>'Day 6'!F60</f>
        <v>0</v>
      </c>
      <c r="L355" s="3">
        <f>'Day 6'!G60</f>
        <v>0</v>
      </c>
      <c r="M355" s="3">
        <f>'Day 6'!H60</f>
        <v>0</v>
      </c>
      <c r="N355" s="53">
        <f>'Day 6'!I60</f>
        <v>0</v>
      </c>
      <c r="O355" s="54" t="e">
        <f>'Day 6'!J60</f>
        <v>#VALUE!</v>
      </c>
      <c r="P355" s="55">
        <f>'Day 6'!K60</f>
        <v>0</v>
      </c>
      <c r="Q355">
        <f t="shared" si="14"/>
        <v>0</v>
      </c>
    </row>
    <row r="356" spans="1:17">
      <c r="A356" s="68" t="s">
        <v>130</v>
      </c>
      <c r="B356" s="60">
        <f t="shared" si="15"/>
        <v>0</v>
      </c>
      <c r="C356" s="61">
        <v>0</v>
      </c>
      <c r="D356" s="11">
        <v>0</v>
      </c>
      <c r="E356">
        <v>0</v>
      </c>
      <c r="F356" s="26" t="str">
        <f>'Day 6'!A61</f>
        <v/>
      </c>
      <c r="G356" s="27" t="str">
        <f>'Day 6'!B61</f>
        <v/>
      </c>
      <c r="H356" s="27">
        <f>'Day 6'!C61</f>
        <v>0</v>
      </c>
      <c r="I356" s="28">
        <f>'Day 6'!D61</f>
        <v>54</v>
      </c>
      <c r="J356" s="56">
        <f>'Day 6'!E61</f>
        <v>0</v>
      </c>
      <c r="K356" s="56">
        <f>'Day 6'!F61</f>
        <v>0</v>
      </c>
      <c r="L356" s="4">
        <f>'Day 6'!G61</f>
        <v>0</v>
      </c>
      <c r="M356" s="4">
        <f>'Day 6'!H61</f>
        <v>0</v>
      </c>
      <c r="N356" s="57">
        <f>'Day 6'!I61</f>
        <v>0</v>
      </c>
      <c r="O356" s="58" t="e">
        <f>'Day 6'!J61</f>
        <v>#VALUE!</v>
      </c>
      <c r="P356" s="59">
        <f>'Day 6'!K61</f>
        <v>0</v>
      </c>
      <c r="Q356">
        <f t="shared" si="14"/>
        <v>0</v>
      </c>
    </row>
    <row r="357" spans="1:17">
      <c r="A357" s="68" t="s">
        <v>130</v>
      </c>
      <c r="B357" s="60">
        <f t="shared" si="15"/>
        <v>0</v>
      </c>
      <c r="C357" s="61">
        <v>0</v>
      </c>
      <c r="D357" s="11">
        <v>0</v>
      </c>
      <c r="E357">
        <v>0</v>
      </c>
      <c r="F357" s="23" t="str">
        <f>'Day 6'!A62</f>
        <v/>
      </c>
      <c r="G357" s="24" t="str">
        <f>'Day 6'!B62</f>
        <v/>
      </c>
      <c r="H357" s="24">
        <f>'Day 6'!C62</f>
        <v>0</v>
      </c>
      <c r="I357" s="25">
        <f>'Day 6'!D62</f>
        <v>55</v>
      </c>
      <c r="J357" s="52">
        <f>'Day 6'!E62</f>
        <v>0</v>
      </c>
      <c r="K357" s="52">
        <f>'Day 6'!F62</f>
        <v>0</v>
      </c>
      <c r="L357" s="3">
        <f>'Day 6'!G62</f>
        <v>0</v>
      </c>
      <c r="M357" s="3">
        <f>'Day 6'!H62</f>
        <v>0</v>
      </c>
      <c r="N357" s="53">
        <f>'Day 6'!I62</f>
        <v>0</v>
      </c>
      <c r="O357" s="54" t="e">
        <f>'Day 6'!J62</f>
        <v>#VALUE!</v>
      </c>
      <c r="P357" s="55">
        <f>'Day 6'!K62</f>
        <v>0</v>
      </c>
      <c r="Q357">
        <f t="shared" si="14"/>
        <v>0</v>
      </c>
    </row>
    <row r="358" spans="1:17">
      <c r="A358" s="68" t="s">
        <v>130</v>
      </c>
      <c r="B358" s="60">
        <f t="shared" si="15"/>
        <v>0</v>
      </c>
      <c r="C358" s="61">
        <v>0</v>
      </c>
      <c r="D358" s="11">
        <v>0</v>
      </c>
      <c r="E358">
        <v>0</v>
      </c>
      <c r="F358" s="26" t="str">
        <f>'Day 6'!A63</f>
        <v/>
      </c>
      <c r="G358" s="27" t="str">
        <f>'Day 6'!B63</f>
        <v/>
      </c>
      <c r="H358" s="27">
        <f>'Day 6'!C63</f>
        <v>0</v>
      </c>
      <c r="I358" s="28">
        <f>'Day 6'!D63</f>
        <v>56</v>
      </c>
      <c r="J358" s="56">
        <f>'Day 6'!E63</f>
        <v>0</v>
      </c>
      <c r="K358" s="56">
        <f>'Day 6'!F63</f>
        <v>0</v>
      </c>
      <c r="L358" s="4">
        <f>'Day 6'!G63</f>
        <v>0</v>
      </c>
      <c r="M358" s="4">
        <f>'Day 6'!H63</f>
        <v>0</v>
      </c>
      <c r="N358" s="57">
        <f>'Day 6'!I63</f>
        <v>0</v>
      </c>
      <c r="O358" s="58" t="e">
        <f>'Day 6'!J63</f>
        <v>#VALUE!</v>
      </c>
      <c r="P358" s="59">
        <f>'Day 6'!K63</f>
        <v>0</v>
      </c>
      <c r="Q358">
        <f t="shared" si="14"/>
        <v>0</v>
      </c>
    </row>
    <row r="359" spans="1:17">
      <c r="A359" s="68" t="s">
        <v>130</v>
      </c>
      <c r="B359" s="60">
        <f t="shared" si="15"/>
        <v>0</v>
      </c>
      <c r="C359" s="61">
        <v>0</v>
      </c>
      <c r="D359" s="11">
        <v>0</v>
      </c>
      <c r="E359">
        <v>0</v>
      </c>
      <c r="F359" s="23" t="str">
        <f>'Day 6'!A64</f>
        <v/>
      </c>
      <c r="G359" s="24" t="str">
        <f>'Day 6'!B64</f>
        <v/>
      </c>
      <c r="H359" s="24">
        <f>'Day 6'!C64</f>
        <v>0</v>
      </c>
      <c r="I359" s="25">
        <f>'Day 6'!D64</f>
        <v>57</v>
      </c>
      <c r="J359" s="52">
        <f>'Day 6'!E64</f>
        <v>0</v>
      </c>
      <c r="K359" s="52">
        <f>'Day 6'!F64</f>
        <v>0</v>
      </c>
      <c r="L359" s="3">
        <f>'Day 6'!G64</f>
        <v>0</v>
      </c>
      <c r="M359" s="3">
        <f>'Day 6'!H64</f>
        <v>0</v>
      </c>
      <c r="N359" s="53">
        <f>'Day 6'!I64</f>
        <v>0</v>
      </c>
      <c r="O359" s="54" t="e">
        <f>'Day 6'!J64</f>
        <v>#VALUE!</v>
      </c>
      <c r="P359" s="55">
        <f>'Day 6'!K64</f>
        <v>0</v>
      </c>
      <c r="Q359">
        <f t="shared" si="14"/>
        <v>0</v>
      </c>
    </row>
    <row r="360" spans="1:17">
      <c r="A360" s="68" t="s">
        <v>130</v>
      </c>
      <c r="B360" s="60">
        <f t="shared" si="15"/>
        <v>0</v>
      </c>
      <c r="C360" s="61">
        <v>0</v>
      </c>
      <c r="D360" s="11">
        <v>0</v>
      </c>
      <c r="E360">
        <v>0</v>
      </c>
      <c r="F360" s="26" t="str">
        <f>'Day 6'!A65</f>
        <v/>
      </c>
      <c r="G360" s="27" t="str">
        <f>'Day 6'!B65</f>
        <v/>
      </c>
      <c r="H360" s="27">
        <f>'Day 6'!C65</f>
        <v>0</v>
      </c>
      <c r="I360" s="28">
        <f>'Day 6'!D65</f>
        <v>58</v>
      </c>
      <c r="J360" s="56">
        <f>'Day 6'!E65</f>
        <v>0</v>
      </c>
      <c r="K360" s="56">
        <f>'Day 6'!F65</f>
        <v>0</v>
      </c>
      <c r="L360" s="4">
        <f>'Day 6'!G65</f>
        <v>0</v>
      </c>
      <c r="M360" s="4">
        <f>'Day 6'!H65</f>
        <v>0</v>
      </c>
      <c r="N360" s="57">
        <f>'Day 6'!I65</f>
        <v>0</v>
      </c>
      <c r="O360" s="58" t="e">
        <f>'Day 6'!J65</f>
        <v>#VALUE!</v>
      </c>
      <c r="P360" s="59">
        <f>'Day 6'!K65</f>
        <v>0</v>
      </c>
      <c r="Q360">
        <f t="shared" si="14"/>
        <v>0</v>
      </c>
    </row>
    <row r="361" spans="1:17">
      <c r="A361" s="68" t="s">
        <v>130</v>
      </c>
      <c r="B361" s="60">
        <f t="shared" si="15"/>
        <v>0</v>
      </c>
      <c r="C361" s="61">
        <v>0</v>
      </c>
      <c r="D361" s="11">
        <v>0</v>
      </c>
      <c r="E361">
        <v>0</v>
      </c>
      <c r="F361" s="23" t="str">
        <f>'Day 6'!A66</f>
        <v/>
      </c>
      <c r="G361" s="24" t="str">
        <f>'Day 6'!B66</f>
        <v/>
      </c>
      <c r="H361" s="24">
        <f>'Day 6'!C66</f>
        <v>0</v>
      </c>
      <c r="I361" s="25">
        <f>'Day 6'!D66</f>
        <v>59</v>
      </c>
      <c r="J361" s="52">
        <f>'Day 6'!E66</f>
        <v>0</v>
      </c>
      <c r="K361" s="52">
        <f>'Day 6'!F66</f>
        <v>0</v>
      </c>
      <c r="L361" s="3">
        <f>'Day 6'!G66</f>
        <v>0</v>
      </c>
      <c r="M361" s="3">
        <f>'Day 6'!H66</f>
        <v>0</v>
      </c>
      <c r="N361" s="53">
        <f>'Day 6'!I66</f>
        <v>0</v>
      </c>
      <c r="O361" s="54" t="e">
        <f>'Day 6'!J66</f>
        <v>#VALUE!</v>
      </c>
      <c r="P361" s="55">
        <f>'Day 6'!K66</f>
        <v>0</v>
      </c>
      <c r="Q361">
        <f t="shared" si="14"/>
        <v>0</v>
      </c>
    </row>
    <row r="362" spans="1:17">
      <c r="A362" s="68" t="s">
        <v>130</v>
      </c>
      <c r="B362" s="60">
        <f t="shared" si="15"/>
        <v>0</v>
      </c>
      <c r="C362" s="61">
        <v>0</v>
      </c>
      <c r="D362" s="11">
        <v>0</v>
      </c>
      <c r="E362">
        <v>0</v>
      </c>
      <c r="F362" s="26" t="str">
        <f>'Day 6'!A67</f>
        <v/>
      </c>
      <c r="G362" s="27" t="str">
        <f>'Day 6'!B67</f>
        <v/>
      </c>
      <c r="H362" s="27">
        <f>'Day 6'!C67</f>
        <v>0</v>
      </c>
      <c r="I362" s="28">
        <f>'Day 6'!D67</f>
        <v>60</v>
      </c>
      <c r="J362" s="56">
        <f>'Day 6'!E67</f>
        <v>0</v>
      </c>
      <c r="K362" s="56">
        <f>'Day 6'!F67</f>
        <v>0</v>
      </c>
      <c r="L362" s="4">
        <f>'Day 6'!G67</f>
        <v>0</v>
      </c>
      <c r="M362" s="4">
        <f>'Day 6'!H67</f>
        <v>0</v>
      </c>
      <c r="N362" s="57">
        <f>'Day 6'!I67</f>
        <v>0</v>
      </c>
      <c r="O362" s="58" t="e">
        <f>'Day 6'!J67</f>
        <v>#VALUE!</v>
      </c>
      <c r="P362" s="59">
        <f>'Day 6'!K67</f>
        <v>0</v>
      </c>
      <c r="Q362">
        <f t="shared" si="14"/>
        <v>0</v>
      </c>
    </row>
    <row r="363" spans="1:17">
      <c r="A363" s="69" t="s">
        <v>131</v>
      </c>
      <c r="B363" s="60">
        <f>'Day 7'!$F$5</f>
        <v>0</v>
      </c>
      <c r="C363" s="61">
        <f>'Day 7'!$K$2</f>
        <v>0</v>
      </c>
      <c r="D363" s="11">
        <f>'Day 7'!$K$3</f>
        <v>0</v>
      </c>
      <c r="E363">
        <f>'Day 7'!$K$4</f>
        <v>0</v>
      </c>
      <c r="F363" s="23">
        <f>'Day 7'!A8</f>
        <v>0</v>
      </c>
      <c r="G363" s="24" t="str">
        <f>'Day 7'!B8</f>
        <v/>
      </c>
      <c r="H363" s="24">
        <f>'Day 7'!C8</f>
        <v>0</v>
      </c>
      <c r="I363" s="25">
        <f>'Day 7'!D8</f>
        <v>1</v>
      </c>
      <c r="J363" s="52">
        <f>'Day 7'!E8</f>
        <v>0</v>
      </c>
      <c r="K363" s="52">
        <f>'Day 7'!F8</f>
        <v>0</v>
      </c>
      <c r="L363" s="3">
        <f>'Day 7'!G8</f>
        <v>0</v>
      </c>
      <c r="M363" s="3">
        <f>'Day 7'!H8</f>
        <v>0</v>
      </c>
      <c r="N363" s="53">
        <f>'Day 7'!I8</f>
        <v>0</v>
      </c>
      <c r="O363" s="54" t="e">
        <f>'Day 7'!J8</f>
        <v>#VALUE!</v>
      </c>
      <c r="P363" s="55">
        <f>'Day 7'!K8</f>
        <v>0</v>
      </c>
      <c r="Q363">
        <f t="shared" si="14"/>
        <v>0</v>
      </c>
    </row>
    <row r="364" spans="1:17">
      <c r="A364" s="69" t="s">
        <v>131</v>
      </c>
      <c r="B364" s="60">
        <f>B$363</f>
        <v>0</v>
      </c>
      <c r="C364" s="61">
        <v>0</v>
      </c>
      <c r="D364" s="11">
        <v>0</v>
      </c>
      <c r="E364">
        <v>0</v>
      </c>
      <c r="F364" s="26" t="str">
        <f>'Day 7'!A9</f>
        <v/>
      </c>
      <c r="G364" s="27" t="str">
        <f>'Day 7'!B9</f>
        <v/>
      </c>
      <c r="H364" s="27">
        <f>'Day 7'!C9</f>
        <v>0</v>
      </c>
      <c r="I364" s="28">
        <f>'Day 7'!D9</f>
        <v>2</v>
      </c>
      <c r="J364" s="56">
        <f>'Day 7'!E9</f>
        <v>0</v>
      </c>
      <c r="K364" s="56">
        <f>'Day 7'!F9</f>
        <v>0</v>
      </c>
      <c r="L364" s="4">
        <f>'Day 7'!G9</f>
        <v>0</v>
      </c>
      <c r="M364" s="4">
        <f>'Day 7'!H9</f>
        <v>0</v>
      </c>
      <c r="N364" s="57">
        <f>'Day 7'!I9</f>
        <v>0</v>
      </c>
      <c r="O364" s="58" t="e">
        <f>'Day 7'!J9</f>
        <v>#VALUE!</v>
      </c>
      <c r="P364" s="59">
        <f>'Day 7'!K9</f>
        <v>0</v>
      </c>
      <c r="Q364">
        <f t="shared" si="14"/>
        <v>0</v>
      </c>
    </row>
    <row r="365" spans="1:17">
      <c r="A365" s="69" t="s">
        <v>131</v>
      </c>
      <c r="B365" s="60">
        <f t="shared" ref="B365:B396" si="16">B$363</f>
        <v>0</v>
      </c>
      <c r="C365" s="61">
        <v>0</v>
      </c>
      <c r="D365" s="11">
        <v>0</v>
      </c>
      <c r="E365">
        <v>0</v>
      </c>
      <c r="F365" s="23" t="str">
        <f>'Day 7'!A10</f>
        <v/>
      </c>
      <c r="G365" s="24" t="str">
        <f>'Day 7'!B10</f>
        <v/>
      </c>
      <c r="H365" s="24">
        <f>'Day 7'!C10</f>
        <v>0</v>
      </c>
      <c r="I365" s="25">
        <f>'Day 7'!D10</f>
        <v>3</v>
      </c>
      <c r="J365" s="52">
        <f>'Day 7'!E10</f>
        <v>0</v>
      </c>
      <c r="K365" s="52">
        <f>'Day 7'!F10</f>
        <v>0</v>
      </c>
      <c r="L365" s="3">
        <f>'Day 7'!G10</f>
        <v>0</v>
      </c>
      <c r="M365" s="3">
        <f>'Day 7'!H10</f>
        <v>0</v>
      </c>
      <c r="N365" s="53">
        <f>'Day 7'!I10</f>
        <v>0</v>
      </c>
      <c r="O365" s="54" t="e">
        <f>'Day 7'!J10</f>
        <v>#VALUE!</v>
      </c>
      <c r="P365" s="55">
        <f>'Day 7'!K10</f>
        <v>0</v>
      </c>
      <c r="Q365">
        <f t="shared" si="14"/>
        <v>0</v>
      </c>
    </row>
    <row r="366" spans="1:17">
      <c r="A366" s="69" t="s">
        <v>131</v>
      </c>
      <c r="B366" s="60">
        <f t="shared" si="16"/>
        <v>0</v>
      </c>
      <c r="C366" s="61">
        <v>0</v>
      </c>
      <c r="D366" s="11">
        <v>0</v>
      </c>
      <c r="E366">
        <v>0</v>
      </c>
      <c r="F366" s="26" t="str">
        <f>'Day 7'!A11</f>
        <v/>
      </c>
      <c r="G366" s="27" t="str">
        <f>'Day 7'!B11</f>
        <v/>
      </c>
      <c r="H366" s="27">
        <f>'Day 7'!C11</f>
        <v>0</v>
      </c>
      <c r="I366" s="28">
        <f>'Day 7'!D11</f>
        <v>4</v>
      </c>
      <c r="J366" s="56">
        <f>'Day 7'!E11</f>
        <v>0</v>
      </c>
      <c r="K366" s="56">
        <f>'Day 7'!F11</f>
        <v>0</v>
      </c>
      <c r="L366" s="4">
        <f>'Day 7'!G11</f>
        <v>0</v>
      </c>
      <c r="M366" s="4">
        <f>'Day 7'!H11</f>
        <v>0</v>
      </c>
      <c r="N366" s="57">
        <f>'Day 7'!I11</f>
        <v>0</v>
      </c>
      <c r="O366" s="58" t="e">
        <f>'Day 7'!J11</f>
        <v>#VALUE!</v>
      </c>
      <c r="P366" s="59">
        <f>'Day 7'!K11</f>
        <v>0</v>
      </c>
      <c r="Q366">
        <f t="shared" si="14"/>
        <v>0</v>
      </c>
    </row>
    <row r="367" spans="1:17">
      <c r="A367" s="69" t="s">
        <v>131</v>
      </c>
      <c r="B367" s="60">
        <f t="shared" si="16"/>
        <v>0</v>
      </c>
      <c r="C367" s="61">
        <v>0</v>
      </c>
      <c r="D367" s="11">
        <v>0</v>
      </c>
      <c r="E367">
        <v>0</v>
      </c>
      <c r="F367" s="23" t="str">
        <f>'Day 7'!A12</f>
        <v/>
      </c>
      <c r="G367" s="24" t="str">
        <f>'Day 7'!B12</f>
        <v/>
      </c>
      <c r="H367" s="24">
        <f>'Day 7'!C12</f>
        <v>0</v>
      </c>
      <c r="I367" s="25">
        <f>'Day 7'!D12</f>
        <v>5</v>
      </c>
      <c r="J367" s="52">
        <f>'Day 7'!E12</f>
        <v>0</v>
      </c>
      <c r="K367" s="52">
        <f>'Day 7'!F12</f>
        <v>0</v>
      </c>
      <c r="L367" s="3">
        <f>'Day 7'!G12</f>
        <v>0</v>
      </c>
      <c r="M367" s="3">
        <f>'Day 7'!H12</f>
        <v>0</v>
      </c>
      <c r="N367" s="53">
        <f>'Day 7'!I12</f>
        <v>0</v>
      </c>
      <c r="O367" s="54" t="e">
        <f>'Day 7'!J12</f>
        <v>#VALUE!</v>
      </c>
      <c r="P367" s="55">
        <f>'Day 7'!K12</f>
        <v>0</v>
      </c>
      <c r="Q367">
        <f t="shared" si="14"/>
        <v>0</v>
      </c>
    </row>
    <row r="368" spans="1:17">
      <c r="A368" s="69" t="s">
        <v>131</v>
      </c>
      <c r="B368" s="60">
        <f t="shared" si="16"/>
        <v>0</v>
      </c>
      <c r="C368" s="61">
        <v>0</v>
      </c>
      <c r="D368" s="11">
        <v>0</v>
      </c>
      <c r="E368">
        <v>0</v>
      </c>
      <c r="F368" s="26" t="str">
        <f>'Day 7'!A13</f>
        <v/>
      </c>
      <c r="G368" s="27" t="str">
        <f>'Day 7'!B13</f>
        <v/>
      </c>
      <c r="H368" s="27">
        <f>'Day 7'!C13</f>
        <v>0</v>
      </c>
      <c r="I368" s="28">
        <f>'Day 7'!D13</f>
        <v>6</v>
      </c>
      <c r="J368" s="56">
        <f>'Day 7'!E13</f>
        <v>0</v>
      </c>
      <c r="K368" s="56">
        <f>'Day 7'!F13</f>
        <v>0</v>
      </c>
      <c r="L368" s="4">
        <f>'Day 7'!G13</f>
        <v>0</v>
      </c>
      <c r="M368" s="4">
        <f>'Day 7'!H13</f>
        <v>0</v>
      </c>
      <c r="N368" s="57">
        <f>'Day 7'!I13</f>
        <v>0</v>
      </c>
      <c r="O368" s="58" t="e">
        <f>'Day 7'!J13</f>
        <v>#VALUE!</v>
      </c>
      <c r="P368" s="59">
        <f>'Day 7'!K13</f>
        <v>0</v>
      </c>
      <c r="Q368">
        <f t="shared" si="14"/>
        <v>0</v>
      </c>
    </row>
    <row r="369" spans="1:17">
      <c r="A369" s="69" t="s">
        <v>131</v>
      </c>
      <c r="B369" s="60">
        <f t="shared" si="16"/>
        <v>0</v>
      </c>
      <c r="C369" s="61">
        <v>0</v>
      </c>
      <c r="D369" s="11">
        <v>0</v>
      </c>
      <c r="E369">
        <v>0</v>
      </c>
      <c r="F369" s="23" t="str">
        <f>'Day 7'!A14</f>
        <v/>
      </c>
      <c r="G369" s="24" t="str">
        <f>'Day 7'!B14</f>
        <v/>
      </c>
      <c r="H369" s="24">
        <f>'Day 7'!C14</f>
        <v>0</v>
      </c>
      <c r="I369" s="25">
        <f>'Day 7'!D14</f>
        <v>7</v>
      </c>
      <c r="J369" s="52">
        <f>'Day 7'!E14</f>
        <v>0</v>
      </c>
      <c r="K369" s="52">
        <f>'Day 7'!F14</f>
        <v>0</v>
      </c>
      <c r="L369" s="3">
        <f>'Day 7'!G14</f>
        <v>0</v>
      </c>
      <c r="M369" s="3">
        <f>'Day 7'!H14</f>
        <v>0</v>
      </c>
      <c r="N369" s="53">
        <f>'Day 7'!I14</f>
        <v>0</v>
      </c>
      <c r="O369" s="54" t="e">
        <f>'Day 7'!J14</f>
        <v>#VALUE!</v>
      </c>
      <c r="P369" s="55">
        <f>'Day 7'!K14</f>
        <v>0</v>
      </c>
      <c r="Q369">
        <f t="shared" si="14"/>
        <v>0</v>
      </c>
    </row>
    <row r="370" spans="1:17">
      <c r="A370" s="69" t="s">
        <v>131</v>
      </c>
      <c r="B370" s="60">
        <f t="shared" si="16"/>
        <v>0</v>
      </c>
      <c r="C370" s="61">
        <v>0</v>
      </c>
      <c r="D370" s="11">
        <v>0</v>
      </c>
      <c r="E370">
        <v>0</v>
      </c>
      <c r="F370" s="26" t="str">
        <f>'Day 7'!A15</f>
        <v/>
      </c>
      <c r="G370" s="27" t="str">
        <f>'Day 7'!B15</f>
        <v/>
      </c>
      <c r="H370" s="27">
        <f>'Day 7'!C15</f>
        <v>0</v>
      </c>
      <c r="I370" s="28">
        <f>'Day 7'!D15</f>
        <v>8</v>
      </c>
      <c r="J370" s="56">
        <f>'Day 7'!E15</f>
        <v>0</v>
      </c>
      <c r="K370" s="56">
        <f>'Day 7'!F15</f>
        <v>0</v>
      </c>
      <c r="L370" s="4">
        <f>'Day 7'!G15</f>
        <v>0</v>
      </c>
      <c r="M370" s="4">
        <f>'Day 7'!H15</f>
        <v>0</v>
      </c>
      <c r="N370" s="57">
        <f>'Day 7'!I15</f>
        <v>0</v>
      </c>
      <c r="O370" s="58" t="e">
        <f>'Day 7'!J15</f>
        <v>#VALUE!</v>
      </c>
      <c r="P370" s="59">
        <f>'Day 7'!K15</f>
        <v>0</v>
      </c>
      <c r="Q370">
        <f t="shared" si="14"/>
        <v>0</v>
      </c>
    </row>
    <row r="371" spans="1:17">
      <c r="A371" s="69" t="s">
        <v>131</v>
      </c>
      <c r="B371" s="60">
        <f t="shared" si="16"/>
        <v>0</v>
      </c>
      <c r="C371" s="61">
        <v>0</v>
      </c>
      <c r="D371" s="11">
        <v>0</v>
      </c>
      <c r="E371">
        <v>0</v>
      </c>
      <c r="F371" s="23" t="str">
        <f>'Day 7'!A16</f>
        <v/>
      </c>
      <c r="G371" s="24" t="str">
        <f>'Day 7'!B16</f>
        <v/>
      </c>
      <c r="H371" s="24">
        <f>'Day 7'!C16</f>
        <v>0</v>
      </c>
      <c r="I371" s="25">
        <f>'Day 7'!D16</f>
        <v>9</v>
      </c>
      <c r="J371" s="52">
        <f>'Day 7'!E16</f>
        <v>0</v>
      </c>
      <c r="K371" s="52">
        <f>'Day 7'!F16</f>
        <v>0</v>
      </c>
      <c r="L371" s="3">
        <f>'Day 7'!G16</f>
        <v>0</v>
      </c>
      <c r="M371" s="3">
        <f>'Day 7'!H16</f>
        <v>0</v>
      </c>
      <c r="N371" s="53">
        <f>'Day 7'!I16</f>
        <v>0</v>
      </c>
      <c r="O371" s="54" t="e">
        <f>'Day 7'!J16</f>
        <v>#VALUE!</v>
      </c>
      <c r="P371" s="55">
        <f>'Day 7'!K16</f>
        <v>0</v>
      </c>
      <c r="Q371">
        <f t="shared" si="14"/>
        <v>0</v>
      </c>
    </row>
    <row r="372" spans="1:17">
      <c r="A372" s="69" t="s">
        <v>131</v>
      </c>
      <c r="B372" s="60">
        <f t="shared" si="16"/>
        <v>0</v>
      </c>
      <c r="C372" s="61">
        <v>0</v>
      </c>
      <c r="D372" s="11">
        <v>0</v>
      </c>
      <c r="E372">
        <v>0</v>
      </c>
      <c r="F372" s="26" t="str">
        <f>'Day 7'!A17</f>
        <v/>
      </c>
      <c r="G372" s="27" t="str">
        <f>'Day 7'!B17</f>
        <v/>
      </c>
      <c r="H372" s="27">
        <f>'Day 7'!C17</f>
        <v>0</v>
      </c>
      <c r="I372" s="28">
        <f>'Day 7'!D17</f>
        <v>10</v>
      </c>
      <c r="J372" s="56">
        <f>'Day 7'!E17</f>
        <v>0</v>
      </c>
      <c r="K372" s="56">
        <f>'Day 7'!F17</f>
        <v>0</v>
      </c>
      <c r="L372" s="4">
        <f>'Day 7'!G17</f>
        <v>0</v>
      </c>
      <c r="M372" s="4">
        <f>'Day 7'!H17</f>
        <v>0</v>
      </c>
      <c r="N372" s="57">
        <f>'Day 7'!I17</f>
        <v>0</v>
      </c>
      <c r="O372" s="58" t="e">
        <f>'Day 7'!J17</f>
        <v>#VALUE!</v>
      </c>
      <c r="P372" s="59">
        <f>'Day 7'!K17</f>
        <v>0</v>
      </c>
      <c r="Q372">
        <f t="shared" si="14"/>
        <v>0</v>
      </c>
    </row>
    <row r="373" spans="1:17">
      <c r="A373" s="69" t="s">
        <v>131</v>
      </c>
      <c r="B373" s="60">
        <f t="shared" si="16"/>
        <v>0</v>
      </c>
      <c r="C373" s="61">
        <v>0</v>
      </c>
      <c r="D373" s="11">
        <v>0</v>
      </c>
      <c r="E373">
        <v>0</v>
      </c>
      <c r="F373" s="23" t="str">
        <f>'Day 7'!A18</f>
        <v/>
      </c>
      <c r="G373" s="24" t="str">
        <f>'Day 7'!B18</f>
        <v/>
      </c>
      <c r="H373" s="24">
        <f>'Day 7'!C18</f>
        <v>0</v>
      </c>
      <c r="I373" s="25">
        <f>'Day 7'!D18</f>
        <v>11</v>
      </c>
      <c r="J373" s="52">
        <f>'Day 7'!E18</f>
        <v>0</v>
      </c>
      <c r="K373" s="52">
        <f>'Day 7'!F18</f>
        <v>0</v>
      </c>
      <c r="L373" s="3">
        <f>'Day 7'!G18</f>
        <v>0</v>
      </c>
      <c r="M373" s="3">
        <f>'Day 7'!H18</f>
        <v>0</v>
      </c>
      <c r="N373" s="53">
        <f>'Day 7'!I18</f>
        <v>0</v>
      </c>
      <c r="O373" s="54" t="e">
        <f>'Day 7'!J18</f>
        <v>#VALUE!</v>
      </c>
      <c r="P373" s="55">
        <f>'Day 7'!K18</f>
        <v>0</v>
      </c>
      <c r="Q373">
        <f t="shared" si="14"/>
        <v>0</v>
      </c>
    </row>
    <row r="374" spans="1:17">
      <c r="A374" s="69" t="s">
        <v>131</v>
      </c>
      <c r="B374" s="60">
        <f t="shared" si="16"/>
        <v>0</v>
      </c>
      <c r="C374" s="61">
        <v>0</v>
      </c>
      <c r="D374" s="11">
        <v>0</v>
      </c>
      <c r="E374">
        <v>0</v>
      </c>
      <c r="F374" s="26" t="str">
        <f>'Day 7'!A19</f>
        <v/>
      </c>
      <c r="G374" s="27" t="str">
        <f>'Day 7'!B19</f>
        <v/>
      </c>
      <c r="H374" s="27">
        <f>'Day 7'!C19</f>
        <v>0</v>
      </c>
      <c r="I374" s="28">
        <f>'Day 7'!D19</f>
        <v>12</v>
      </c>
      <c r="J374" s="56">
        <f>'Day 7'!E19</f>
        <v>0</v>
      </c>
      <c r="K374" s="56">
        <f>'Day 7'!F19</f>
        <v>0</v>
      </c>
      <c r="L374" s="4">
        <f>'Day 7'!G19</f>
        <v>0</v>
      </c>
      <c r="M374" s="4">
        <f>'Day 7'!H19</f>
        <v>0</v>
      </c>
      <c r="N374" s="57">
        <f>'Day 7'!I19</f>
        <v>0</v>
      </c>
      <c r="O374" s="58" t="e">
        <f>'Day 7'!J19</f>
        <v>#VALUE!</v>
      </c>
      <c r="P374" s="59">
        <f>'Day 7'!K19</f>
        <v>0</v>
      </c>
      <c r="Q374">
        <f t="shared" si="14"/>
        <v>0</v>
      </c>
    </row>
    <row r="375" spans="1:17">
      <c r="A375" s="69" t="s">
        <v>131</v>
      </c>
      <c r="B375" s="60">
        <f t="shared" si="16"/>
        <v>0</v>
      </c>
      <c r="C375" s="61">
        <v>0</v>
      </c>
      <c r="D375" s="11">
        <v>0</v>
      </c>
      <c r="E375">
        <v>0</v>
      </c>
      <c r="F375" s="23" t="str">
        <f>'Day 7'!A20</f>
        <v/>
      </c>
      <c r="G375" s="24" t="str">
        <f>'Day 7'!B20</f>
        <v/>
      </c>
      <c r="H375" s="24">
        <f>'Day 7'!C20</f>
        <v>0</v>
      </c>
      <c r="I375" s="25">
        <f>'Day 7'!D20</f>
        <v>13</v>
      </c>
      <c r="J375" s="52">
        <f>'Day 7'!E20</f>
        <v>0</v>
      </c>
      <c r="K375" s="52">
        <f>'Day 7'!F20</f>
        <v>0</v>
      </c>
      <c r="L375" s="3">
        <f>'Day 7'!G20</f>
        <v>0</v>
      </c>
      <c r="M375" s="3">
        <f>'Day 7'!H20</f>
        <v>0</v>
      </c>
      <c r="N375" s="53">
        <f>'Day 7'!I20</f>
        <v>0</v>
      </c>
      <c r="O375" s="54" t="e">
        <f>'Day 7'!J20</f>
        <v>#VALUE!</v>
      </c>
      <c r="P375" s="55">
        <f>'Day 7'!K20</f>
        <v>0</v>
      </c>
      <c r="Q375">
        <f t="shared" si="14"/>
        <v>0</v>
      </c>
    </row>
    <row r="376" spans="1:17">
      <c r="A376" s="69" t="s">
        <v>131</v>
      </c>
      <c r="B376" s="60">
        <f t="shared" si="16"/>
        <v>0</v>
      </c>
      <c r="C376" s="61">
        <v>0</v>
      </c>
      <c r="D376" s="11">
        <v>0</v>
      </c>
      <c r="E376">
        <v>0</v>
      </c>
      <c r="F376" s="26" t="str">
        <f>'Day 7'!A21</f>
        <v/>
      </c>
      <c r="G376" s="27" t="str">
        <f>'Day 7'!B21</f>
        <v/>
      </c>
      <c r="H376" s="27">
        <f>'Day 7'!C21</f>
        <v>0</v>
      </c>
      <c r="I376" s="28">
        <f>'Day 7'!D21</f>
        <v>14</v>
      </c>
      <c r="J376" s="56">
        <f>'Day 7'!E21</f>
        <v>0</v>
      </c>
      <c r="K376" s="56">
        <f>'Day 7'!F21</f>
        <v>0</v>
      </c>
      <c r="L376" s="4">
        <f>'Day 7'!G21</f>
        <v>0</v>
      </c>
      <c r="M376" s="4">
        <f>'Day 7'!H21</f>
        <v>0</v>
      </c>
      <c r="N376" s="57">
        <f>'Day 7'!I21</f>
        <v>0</v>
      </c>
      <c r="O376" s="58" t="e">
        <f>'Day 7'!J21</f>
        <v>#VALUE!</v>
      </c>
      <c r="P376" s="59">
        <f>'Day 7'!K21</f>
        <v>0</v>
      </c>
      <c r="Q376">
        <f t="shared" si="14"/>
        <v>0</v>
      </c>
    </row>
    <row r="377" spans="1:17">
      <c r="A377" s="69" t="s">
        <v>131</v>
      </c>
      <c r="B377" s="60">
        <f t="shared" si="16"/>
        <v>0</v>
      </c>
      <c r="C377" s="61">
        <v>0</v>
      </c>
      <c r="D377" s="11">
        <v>0</v>
      </c>
      <c r="E377">
        <v>0</v>
      </c>
      <c r="F377" s="23" t="str">
        <f>'Day 7'!A22</f>
        <v/>
      </c>
      <c r="G377" s="24" t="str">
        <f>'Day 7'!B22</f>
        <v/>
      </c>
      <c r="H377" s="24">
        <f>'Day 7'!C22</f>
        <v>0</v>
      </c>
      <c r="I377" s="25">
        <f>'Day 7'!D22</f>
        <v>15</v>
      </c>
      <c r="J377" s="52">
        <f>'Day 7'!E22</f>
        <v>0</v>
      </c>
      <c r="K377" s="52">
        <f>'Day 7'!F22</f>
        <v>0</v>
      </c>
      <c r="L377" s="3">
        <f>'Day 7'!G22</f>
        <v>0</v>
      </c>
      <c r="M377" s="3">
        <f>'Day 7'!H22</f>
        <v>0</v>
      </c>
      <c r="N377" s="53">
        <f>'Day 7'!I22</f>
        <v>0</v>
      </c>
      <c r="O377" s="54" t="e">
        <f>'Day 7'!J22</f>
        <v>#VALUE!</v>
      </c>
      <c r="P377" s="55">
        <f>'Day 7'!K22</f>
        <v>0</v>
      </c>
      <c r="Q377">
        <f t="shared" si="14"/>
        <v>0</v>
      </c>
    </row>
    <row r="378" spans="1:17">
      <c r="A378" s="69" t="s">
        <v>131</v>
      </c>
      <c r="B378" s="60">
        <f t="shared" si="16"/>
        <v>0</v>
      </c>
      <c r="C378" s="61">
        <v>0</v>
      </c>
      <c r="D378" s="11">
        <v>0</v>
      </c>
      <c r="E378">
        <v>0</v>
      </c>
      <c r="F378" s="26" t="str">
        <f>'Day 7'!A23</f>
        <v/>
      </c>
      <c r="G378" s="27" t="str">
        <f>'Day 7'!B23</f>
        <v/>
      </c>
      <c r="H378" s="27">
        <f>'Day 7'!C23</f>
        <v>0</v>
      </c>
      <c r="I378" s="28">
        <f>'Day 7'!D23</f>
        <v>16</v>
      </c>
      <c r="J378" s="56">
        <f>'Day 7'!E23</f>
        <v>0</v>
      </c>
      <c r="K378" s="56">
        <f>'Day 7'!F23</f>
        <v>0</v>
      </c>
      <c r="L378" s="4">
        <f>'Day 7'!G23</f>
        <v>0</v>
      </c>
      <c r="M378" s="4">
        <f>'Day 7'!H23</f>
        <v>0</v>
      </c>
      <c r="N378" s="57">
        <f>'Day 7'!I23</f>
        <v>0</v>
      </c>
      <c r="O378" s="58" t="e">
        <f>'Day 7'!J23</f>
        <v>#VALUE!</v>
      </c>
      <c r="P378" s="59">
        <f>'Day 7'!K23</f>
        <v>0</v>
      </c>
      <c r="Q378">
        <f t="shared" si="14"/>
        <v>0</v>
      </c>
    </row>
    <row r="379" spans="1:17">
      <c r="A379" s="69" t="s">
        <v>131</v>
      </c>
      <c r="B379" s="60">
        <f t="shared" si="16"/>
        <v>0</v>
      </c>
      <c r="C379" s="61">
        <v>0</v>
      </c>
      <c r="D379" s="11">
        <v>0</v>
      </c>
      <c r="E379">
        <v>0</v>
      </c>
      <c r="F379" s="23" t="str">
        <f>'Day 7'!A24</f>
        <v/>
      </c>
      <c r="G379" s="24" t="str">
        <f>'Day 7'!B24</f>
        <v/>
      </c>
      <c r="H379" s="24">
        <f>'Day 7'!C24</f>
        <v>0</v>
      </c>
      <c r="I379" s="25">
        <f>'Day 7'!D24</f>
        <v>17</v>
      </c>
      <c r="J379" s="52">
        <f>'Day 7'!E24</f>
        <v>0</v>
      </c>
      <c r="K379" s="52">
        <f>'Day 7'!F24</f>
        <v>0</v>
      </c>
      <c r="L379" s="3">
        <f>'Day 7'!G24</f>
        <v>0</v>
      </c>
      <c r="M379" s="3">
        <f>'Day 7'!H24</f>
        <v>0</v>
      </c>
      <c r="N379" s="53">
        <f>'Day 7'!I24</f>
        <v>0</v>
      </c>
      <c r="O379" s="54" t="e">
        <f>'Day 7'!J24</f>
        <v>#VALUE!</v>
      </c>
      <c r="P379" s="55">
        <f>'Day 7'!K24</f>
        <v>0</v>
      </c>
      <c r="Q379">
        <f t="shared" si="14"/>
        <v>0</v>
      </c>
    </row>
    <row r="380" spans="1:17">
      <c r="A380" s="69" t="s">
        <v>131</v>
      </c>
      <c r="B380" s="60">
        <f t="shared" si="16"/>
        <v>0</v>
      </c>
      <c r="C380" s="61">
        <v>0</v>
      </c>
      <c r="D380" s="11">
        <v>0</v>
      </c>
      <c r="E380">
        <v>0</v>
      </c>
      <c r="F380" s="26" t="str">
        <f>'Day 7'!A25</f>
        <v/>
      </c>
      <c r="G380" s="27" t="str">
        <f>'Day 7'!B25</f>
        <v/>
      </c>
      <c r="H380" s="27">
        <f>'Day 7'!C25</f>
        <v>0</v>
      </c>
      <c r="I380" s="28">
        <f>'Day 7'!D25</f>
        <v>18</v>
      </c>
      <c r="J380" s="56">
        <f>'Day 7'!E25</f>
        <v>0</v>
      </c>
      <c r="K380" s="56">
        <f>'Day 7'!F25</f>
        <v>0</v>
      </c>
      <c r="L380" s="4">
        <f>'Day 7'!G25</f>
        <v>0</v>
      </c>
      <c r="M380" s="4">
        <f>'Day 7'!H25</f>
        <v>0</v>
      </c>
      <c r="N380" s="57">
        <f>'Day 7'!I25</f>
        <v>0</v>
      </c>
      <c r="O380" s="58" t="e">
        <f>'Day 7'!J25</f>
        <v>#VALUE!</v>
      </c>
      <c r="P380" s="59">
        <f>'Day 7'!K25</f>
        <v>0</v>
      </c>
      <c r="Q380">
        <f t="shared" si="14"/>
        <v>0</v>
      </c>
    </row>
    <row r="381" spans="1:17">
      <c r="A381" s="69" t="s">
        <v>131</v>
      </c>
      <c r="B381" s="60">
        <f t="shared" si="16"/>
        <v>0</v>
      </c>
      <c r="C381" s="61">
        <v>0</v>
      </c>
      <c r="D381" s="11">
        <v>0</v>
      </c>
      <c r="E381">
        <v>0</v>
      </c>
      <c r="F381" s="23" t="str">
        <f>'Day 7'!A26</f>
        <v/>
      </c>
      <c r="G381" s="24" t="str">
        <f>'Day 7'!B26</f>
        <v/>
      </c>
      <c r="H381" s="24">
        <f>'Day 7'!C26</f>
        <v>0</v>
      </c>
      <c r="I381" s="25">
        <f>'Day 7'!D26</f>
        <v>19</v>
      </c>
      <c r="J381" s="52">
        <f>'Day 7'!E26</f>
        <v>0</v>
      </c>
      <c r="K381" s="52">
        <f>'Day 7'!F26</f>
        <v>0</v>
      </c>
      <c r="L381" s="3">
        <f>'Day 7'!G26</f>
        <v>0</v>
      </c>
      <c r="M381" s="3">
        <f>'Day 7'!H26</f>
        <v>0</v>
      </c>
      <c r="N381" s="53">
        <f>'Day 7'!I26</f>
        <v>0</v>
      </c>
      <c r="O381" s="54" t="e">
        <f>'Day 7'!J26</f>
        <v>#VALUE!</v>
      </c>
      <c r="P381" s="55">
        <f>'Day 7'!K26</f>
        <v>0</v>
      </c>
      <c r="Q381">
        <f t="shared" si="14"/>
        <v>0</v>
      </c>
    </row>
    <row r="382" spans="1:17">
      <c r="A382" s="69" t="s">
        <v>131</v>
      </c>
      <c r="B382" s="60">
        <f t="shared" si="16"/>
        <v>0</v>
      </c>
      <c r="C382" s="61">
        <v>0</v>
      </c>
      <c r="D382" s="11">
        <v>0</v>
      </c>
      <c r="E382">
        <v>0</v>
      </c>
      <c r="F382" s="26" t="str">
        <f>'Day 7'!A27</f>
        <v/>
      </c>
      <c r="G382" s="27" t="str">
        <f>'Day 7'!B27</f>
        <v/>
      </c>
      <c r="H382" s="27">
        <f>'Day 7'!C27</f>
        <v>0</v>
      </c>
      <c r="I382" s="28">
        <f>'Day 7'!D27</f>
        <v>20</v>
      </c>
      <c r="J382" s="56">
        <f>'Day 7'!E27</f>
        <v>0</v>
      </c>
      <c r="K382" s="56">
        <f>'Day 7'!F27</f>
        <v>0</v>
      </c>
      <c r="L382" s="4">
        <f>'Day 7'!G27</f>
        <v>0</v>
      </c>
      <c r="M382" s="4">
        <f>'Day 7'!H27</f>
        <v>0</v>
      </c>
      <c r="N382" s="57">
        <f>'Day 7'!I27</f>
        <v>0</v>
      </c>
      <c r="O382" s="58" t="e">
        <f>'Day 7'!J27</f>
        <v>#VALUE!</v>
      </c>
      <c r="P382" s="59">
        <f>'Day 7'!K27</f>
        <v>0</v>
      </c>
      <c r="Q382">
        <f t="shared" si="14"/>
        <v>0</v>
      </c>
    </row>
    <row r="383" spans="1:17">
      <c r="A383" s="69" t="s">
        <v>131</v>
      </c>
      <c r="B383" s="60">
        <f t="shared" si="16"/>
        <v>0</v>
      </c>
      <c r="C383" s="61">
        <v>0</v>
      </c>
      <c r="D383" s="11">
        <v>0</v>
      </c>
      <c r="E383">
        <v>0</v>
      </c>
      <c r="F383" s="23" t="str">
        <f>'Day 7'!A28</f>
        <v/>
      </c>
      <c r="G383" s="24" t="str">
        <f>'Day 7'!B28</f>
        <v/>
      </c>
      <c r="H383" s="24">
        <f>'Day 7'!C28</f>
        <v>0</v>
      </c>
      <c r="I383" s="25">
        <f>'Day 7'!D28</f>
        <v>21</v>
      </c>
      <c r="J383" s="52">
        <f>'Day 7'!E28</f>
        <v>0</v>
      </c>
      <c r="K383" s="52">
        <f>'Day 7'!F28</f>
        <v>0</v>
      </c>
      <c r="L383" s="3">
        <f>'Day 7'!G28</f>
        <v>0</v>
      </c>
      <c r="M383" s="3">
        <f>'Day 7'!H28</f>
        <v>0</v>
      </c>
      <c r="N383" s="53">
        <f>'Day 7'!I28</f>
        <v>0</v>
      </c>
      <c r="O383" s="54" t="e">
        <f>'Day 7'!J28</f>
        <v>#VALUE!</v>
      </c>
      <c r="P383" s="55">
        <f>'Day 7'!K28</f>
        <v>0</v>
      </c>
      <c r="Q383">
        <f t="shared" si="14"/>
        <v>0</v>
      </c>
    </row>
    <row r="384" spans="1:17">
      <c r="A384" s="69" t="s">
        <v>131</v>
      </c>
      <c r="B384" s="60">
        <f t="shared" si="16"/>
        <v>0</v>
      </c>
      <c r="C384" s="61">
        <v>0</v>
      </c>
      <c r="D384" s="11">
        <v>0</v>
      </c>
      <c r="E384">
        <v>0</v>
      </c>
      <c r="F384" s="26" t="str">
        <f>'Day 7'!A29</f>
        <v/>
      </c>
      <c r="G384" s="27" t="str">
        <f>'Day 7'!B29</f>
        <v/>
      </c>
      <c r="H384" s="27">
        <f>'Day 7'!C29</f>
        <v>0</v>
      </c>
      <c r="I384" s="28">
        <f>'Day 7'!D29</f>
        <v>22</v>
      </c>
      <c r="J384" s="56">
        <f>'Day 7'!E29</f>
        <v>0</v>
      </c>
      <c r="K384" s="56">
        <f>'Day 7'!F29</f>
        <v>0</v>
      </c>
      <c r="L384" s="4">
        <f>'Day 7'!G29</f>
        <v>0</v>
      </c>
      <c r="M384" s="4">
        <f>'Day 7'!H29</f>
        <v>0</v>
      </c>
      <c r="N384" s="57">
        <f>'Day 7'!I29</f>
        <v>0</v>
      </c>
      <c r="O384" s="58" t="e">
        <f>'Day 7'!J29</f>
        <v>#VALUE!</v>
      </c>
      <c r="P384" s="59">
        <f>'Day 7'!K29</f>
        <v>0</v>
      </c>
      <c r="Q384">
        <f t="shared" si="14"/>
        <v>0</v>
      </c>
    </row>
    <row r="385" spans="1:17">
      <c r="A385" s="69" t="s">
        <v>131</v>
      </c>
      <c r="B385" s="60">
        <f t="shared" si="16"/>
        <v>0</v>
      </c>
      <c r="C385" s="61">
        <v>0</v>
      </c>
      <c r="D385" s="11">
        <v>0</v>
      </c>
      <c r="E385">
        <v>0</v>
      </c>
      <c r="F385" s="23" t="str">
        <f>'Day 7'!A30</f>
        <v/>
      </c>
      <c r="G385" s="24" t="str">
        <f>'Day 7'!B30</f>
        <v/>
      </c>
      <c r="H385" s="24">
        <f>'Day 7'!C30</f>
        <v>0</v>
      </c>
      <c r="I385" s="25">
        <f>'Day 7'!D30</f>
        <v>23</v>
      </c>
      <c r="J385" s="52">
        <f>'Day 7'!E30</f>
        <v>0</v>
      </c>
      <c r="K385" s="52">
        <f>'Day 7'!F30</f>
        <v>0</v>
      </c>
      <c r="L385" s="3">
        <f>'Day 7'!G30</f>
        <v>0</v>
      </c>
      <c r="M385" s="3">
        <f>'Day 7'!H30</f>
        <v>0</v>
      </c>
      <c r="N385" s="53">
        <f>'Day 7'!I30</f>
        <v>0</v>
      </c>
      <c r="O385" s="54" t="e">
        <f>'Day 7'!J30</f>
        <v>#VALUE!</v>
      </c>
      <c r="P385" s="55">
        <f>'Day 7'!K30</f>
        <v>0</v>
      </c>
      <c r="Q385">
        <f t="shared" si="14"/>
        <v>0</v>
      </c>
    </row>
    <row r="386" spans="1:17">
      <c r="A386" s="69" t="s">
        <v>131</v>
      </c>
      <c r="B386" s="60">
        <f t="shared" si="16"/>
        <v>0</v>
      </c>
      <c r="C386" s="61">
        <v>0</v>
      </c>
      <c r="D386" s="11">
        <v>0</v>
      </c>
      <c r="E386">
        <v>0</v>
      </c>
      <c r="F386" s="26" t="str">
        <f>'Day 7'!A31</f>
        <v/>
      </c>
      <c r="G386" s="27" t="str">
        <f>'Day 7'!B31</f>
        <v/>
      </c>
      <c r="H386" s="27">
        <f>'Day 7'!C31</f>
        <v>0</v>
      </c>
      <c r="I386" s="28">
        <f>'Day 7'!D31</f>
        <v>24</v>
      </c>
      <c r="J386" s="56">
        <f>'Day 7'!E31</f>
        <v>0</v>
      </c>
      <c r="K386" s="56">
        <f>'Day 7'!F31</f>
        <v>0</v>
      </c>
      <c r="L386" s="4">
        <f>'Day 7'!G31</f>
        <v>0</v>
      </c>
      <c r="M386" s="4">
        <f>'Day 7'!H31</f>
        <v>0</v>
      </c>
      <c r="N386" s="57">
        <f>'Day 7'!I31</f>
        <v>0</v>
      </c>
      <c r="O386" s="58" t="e">
        <f>'Day 7'!J31</f>
        <v>#VALUE!</v>
      </c>
      <c r="P386" s="59">
        <f>'Day 7'!K31</f>
        <v>0</v>
      </c>
      <c r="Q386">
        <f t="shared" si="14"/>
        <v>0</v>
      </c>
    </row>
    <row r="387" spans="1:17">
      <c r="A387" s="69" t="s">
        <v>131</v>
      </c>
      <c r="B387" s="60">
        <f t="shared" si="16"/>
        <v>0</v>
      </c>
      <c r="C387" s="61">
        <v>0</v>
      </c>
      <c r="D387" s="11">
        <v>0</v>
      </c>
      <c r="E387">
        <v>0</v>
      </c>
      <c r="F387" s="23" t="str">
        <f>'Day 7'!A32</f>
        <v/>
      </c>
      <c r="G387" s="24" t="str">
        <f>'Day 7'!B32</f>
        <v/>
      </c>
      <c r="H387" s="24">
        <f>'Day 7'!C32</f>
        <v>0</v>
      </c>
      <c r="I387" s="25">
        <f>'Day 7'!D32</f>
        <v>25</v>
      </c>
      <c r="J387" s="52">
        <f>'Day 7'!E32</f>
        <v>0</v>
      </c>
      <c r="K387" s="52">
        <f>'Day 7'!F32</f>
        <v>0</v>
      </c>
      <c r="L387" s="3">
        <f>'Day 7'!G32</f>
        <v>0</v>
      </c>
      <c r="M387" s="3">
        <f>'Day 7'!H32</f>
        <v>0</v>
      </c>
      <c r="N387" s="53">
        <f>'Day 7'!I32</f>
        <v>0</v>
      </c>
      <c r="O387" s="54" t="e">
        <f>'Day 7'!J32</f>
        <v>#VALUE!</v>
      </c>
      <c r="P387" s="55">
        <f>'Day 7'!K32</f>
        <v>0</v>
      </c>
      <c r="Q387">
        <f t="shared" si="14"/>
        <v>0</v>
      </c>
    </row>
    <row r="388" spans="1:17">
      <c r="A388" s="69" t="s">
        <v>131</v>
      </c>
      <c r="B388" s="60">
        <f t="shared" si="16"/>
        <v>0</v>
      </c>
      <c r="C388" s="61">
        <v>0</v>
      </c>
      <c r="D388" s="11">
        <v>0</v>
      </c>
      <c r="E388">
        <v>0</v>
      </c>
      <c r="F388" s="26" t="str">
        <f>'Day 7'!A33</f>
        <v/>
      </c>
      <c r="G388" s="27" t="str">
        <f>'Day 7'!B33</f>
        <v/>
      </c>
      <c r="H388" s="27">
        <f>'Day 7'!C33</f>
        <v>0</v>
      </c>
      <c r="I388" s="28">
        <f>'Day 7'!D33</f>
        <v>26</v>
      </c>
      <c r="J388" s="56">
        <f>'Day 7'!E33</f>
        <v>0</v>
      </c>
      <c r="K388" s="56">
        <f>'Day 7'!F33</f>
        <v>0</v>
      </c>
      <c r="L388" s="4">
        <f>'Day 7'!G33</f>
        <v>0</v>
      </c>
      <c r="M388" s="4">
        <f>'Day 7'!H33</f>
        <v>0</v>
      </c>
      <c r="N388" s="57">
        <f>'Day 7'!I33</f>
        <v>0</v>
      </c>
      <c r="O388" s="58" t="e">
        <f>'Day 7'!J33</f>
        <v>#VALUE!</v>
      </c>
      <c r="P388" s="59">
        <f>'Day 7'!K33</f>
        <v>0</v>
      </c>
      <c r="Q388">
        <f t="shared" si="14"/>
        <v>0</v>
      </c>
    </row>
    <row r="389" spans="1:17">
      <c r="A389" s="69" t="s">
        <v>131</v>
      </c>
      <c r="B389" s="60">
        <f t="shared" si="16"/>
        <v>0</v>
      </c>
      <c r="C389" s="61">
        <v>0</v>
      </c>
      <c r="D389" s="11">
        <v>0</v>
      </c>
      <c r="E389">
        <v>0</v>
      </c>
      <c r="F389" s="23" t="str">
        <f>'Day 7'!A34</f>
        <v/>
      </c>
      <c r="G389" s="24" t="str">
        <f>'Day 7'!B34</f>
        <v/>
      </c>
      <c r="H389" s="24">
        <f>'Day 7'!C34</f>
        <v>0</v>
      </c>
      <c r="I389" s="25">
        <f>'Day 7'!D34</f>
        <v>27</v>
      </c>
      <c r="J389" s="52">
        <f>'Day 7'!E34</f>
        <v>0</v>
      </c>
      <c r="K389" s="52">
        <f>'Day 7'!F34</f>
        <v>0</v>
      </c>
      <c r="L389" s="3">
        <f>'Day 7'!G34</f>
        <v>0</v>
      </c>
      <c r="M389" s="3">
        <f>'Day 7'!H34</f>
        <v>0</v>
      </c>
      <c r="N389" s="53">
        <f>'Day 7'!I34</f>
        <v>0</v>
      </c>
      <c r="O389" s="54" t="e">
        <f>'Day 7'!J34</f>
        <v>#VALUE!</v>
      </c>
      <c r="P389" s="55">
        <f>'Day 7'!K34</f>
        <v>0</v>
      </c>
      <c r="Q389">
        <f t="shared" ref="Q389:Q422" si="17">Q$3</f>
        <v>0</v>
      </c>
    </row>
    <row r="390" spans="1:17">
      <c r="A390" s="69" t="s">
        <v>131</v>
      </c>
      <c r="B390" s="60">
        <f t="shared" si="16"/>
        <v>0</v>
      </c>
      <c r="C390" s="61">
        <v>0</v>
      </c>
      <c r="D390" s="11">
        <v>0</v>
      </c>
      <c r="E390">
        <v>0</v>
      </c>
      <c r="F390" s="26" t="str">
        <f>'Day 7'!A35</f>
        <v/>
      </c>
      <c r="G390" s="27" t="str">
        <f>'Day 7'!B35</f>
        <v/>
      </c>
      <c r="H390" s="27">
        <f>'Day 7'!C35</f>
        <v>0</v>
      </c>
      <c r="I390" s="28">
        <f>'Day 7'!D35</f>
        <v>28</v>
      </c>
      <c r="J390" s="56">
        <f>'Day 7'!E35</f>
        <v>0</v>
      </c>
      <c r="K390" s="56">
        <f>'Day 7'!F35</f>
        <v>0</v>
      </c>
      <c r="L390" s="4">
        <f>'Day 7'!G35</f>
        <v>0</v>
      </c>
      <c r="M390" s="4">
        <f>'Day 7'!H35</f>
        <v>0</v>
      </c>
      <c r="N390" s="57">
        <f>'Day 7'!I35</f>
        <v>0</v>
      </c>
      <c r="O390" s="58" t="e">
        <f>'Day 7'!J35</f>
        <v>#VALUE!</v>
      </c>
      <c r="P390" s="59">
        <f>'Day 7'!K35</f>
        <v>0</v>
      </c>
      <c r="Q390">
        <f t="shared" si="17"/>
        <v>0</v>
      </c>
    </row>
    <row r="391" spans="1:17">
      <c r="A391" s="69" t="s">
        <v>131</v>
      </c>
      <c r="B391" s="60">
        <f t="shared" si="16"/>
        <v>0</v>
      </c>
      <c r="C391" s="61">
        <v>0</v>
      </c>
      <c r="D391" s="11">
        <v>0</v>
      </c>
      <c r="E391">
        <v>0</v>
      </c>
      <c r="F391" s="23" t="str">
        <f>'Day 7'!A36</f>
        <v/>
      </c>
      <c r="G391" s="24" t="str">
        <f>'Day 7'!B36</f>
        <v/>
      </c>
      <c r="H391" s="24">
        <f>'Day 7'!C36</f>
        <v>0</v>
      </c>
      <c r="I391" s="25">
        <f>'Day 7'!D36</f>
        <v>29</v>
      </c>
      <c r="J391" s="52">
        <f>'Day 7'!E36</f>
        <v>0</v>
      </c>
      <c r="K391" s="52">
        <f>'Day 7'!F36</f>
        <v>0</v>
      </c>
      <c r="L391" s="3">
        <f>'Day 7'!G36</f>
        <v>0</v>
      </c>
      <c r="M391" s="3">
        <f>'Day 7'!H36</f>
        <v>0</v>
      </c>
      <c r="N391" s="53">
        <f>'Day 7'!I36</f>
        <v>0</v>
      </c>
      <c r="O391" s="54" t="e">
        <f>'Day 7'!J36</f>
        <v>#VALUE!</v>
      </c>
      <c r="P391" s="55">
        <f>'Day 7'!K36</f>
        <v>0</v>
      </c>
      <c r="Q391">
        <f t="shared" si="17"/>
        <v>0</v>
      </c>
    </row>
    <row r="392" spans="1:17">
      <c r="A392" s="69" t="s">
        <v>131</v>
      </c>
      <c r="B392" s="60">
        <f t="shared" si="16"/>
        <v>0</v>
      </c>
      <c r="C392" s="61">
        <v>0</v>
      </c>
      <c r="D392" s="11">
        <v>0</v>
      </c>
      <c r="E392">
        <v>0</v>
      </c>
      <c r="F392" s="26" t="str">
        <f>'Day 7'!A37</f>
        <v/>
      </c>
      <c r="G392" s="27" t="str">
        <f>'Day 7'!B37</f>
        <v/>
      </c>
      <c r="H392" s="27">
        <f>'Day 7'!C37</f>
        <v>0</v>
      </c>
      <c r="I392" s="28">
        <f>'Day 7'!D37</f>
        <v>30</v>
      </c>
      <c r="J392" s="56">
        <f>'Day 7'!E37</f>
        <v>0</v>
      </c>
      <c r="K392" s="56">
        <f>'Day 7'!F37</f>
        <v>0</v>
      </c>
      <c r="L392" s="4">
        <f>'Day 7'!G37</f>
        <v>0</v>
      </c>
      <c r="M392" s="4">
        <f>'Day 7'!H37</f>
        <v>0</v>
      </c>
      <c r="N392" s="57">
        <f>'Day 7'!I37</f>
        <v>0</v>
      </c>
      <c r="O392" s="58" t="e">
        <f>'Day 7'!J37</f>
        <v>#VALUE!</v>
      </c>
      <c r="P392" s="59">
        <f>'Day 7'!K37</f>
        <v>0</v>
      </c>
      <c r="Q392">
        <f t="shared" si="17"/>
        <v>0</v>
      </c>
    </row>
    <row r="393" spans="1:17">
      <c r="A393" s="69" t="s">
        <v>131</v>
      </c>
      <c r="B393" s="60">
        <f t="shared" si="16"/>
        <v>0</v>
      </c>
      <c r="C393" s="61">
        <v>0</v>
      </c>
      <c r="D393" s="11">
        <v>0</v>
      </c>
      <c r="E393">
        <v>0</v>
      </c>
      <c r="F393" s="23" t="str">
        <f>'Day 7'!A38</f>
        <v/>
      </c>
      <c r="G393" s="24" t="str">
        <f>'Day 7'!B38</f>
        <v/>
      </c>
      <c r="H393" s="24">
        <f>'Day 7'!C38</f>
        <v>0</v>
      </c>
      <c r="I393" s="25">
        <f>'Day 7'!D38</f>
        <v>31</v>
      </c>
      <c r="J393" s="52">
        <f>'Day 7'!E38</f>
        <v>0</v>
      </c>
      <c r="K393" s="52">
        <f>'Day 7'!F38</f>
        <v>0</v>
      </c>
      <c r="L393" s="3">
        <f>'Day 7'!G38</f>
        <v>0</v>
      </c>
      <c r="M393" s="3">
        <f>'Day 7'!H38</f>
        <v>0</v>
      </c>
      <c r="N393" s="53">
        <f>'Day 7'!I38</f>
        <v>0</v>
      </c>
      <c r="O393" s="54" t="e">
        <f>'Day 7'!J38</f>
        <v>#VALUE!</v>
      </c>
      <c r="P393" s="55">
        <f>'Day 7'!K38</f>
        <v>0</v>
      </c>
      <c r="Q393">
        <f t="shared" si="17"/>
        <v>0</v>
      </c>
    </row>
    <row r="394" spans="1:17">
      <c r="A394" s="69" t="s">
        <v>131</v>
      </c>
      <c r="B394" s="60">
        <f t="shared" si="16"/>
        <v>0</v>
      </c>
      <c r="C394" s="61">
        <v>0</v>
      </c>
      <c r="D394" s="11">
        <v>0</v>
      </c>
      <c r="E394">
        <v>0</v>
      </c>
      <c r="F394" s="26" t="str">
        <f>'Day 7'!A39</f>
        <v/>
      </c>
      <c r="G394" s="27" t="str">
        <f>'Day 7'!B39</f>
        <v/>
      </c>
      <c r="H394" s="27">
        <f>'Day 7'!C39</f>
        <v>0</v>
      </c>
      <c r="I394" s="28">
        <f>'Day 7'!D39</f>
        <v>32</v>
      </c>
      <c r="J394" s="56">
        <f>'Day 7'!E39</f>
        <v>0</v>
      </c>
      <c r="K394" s="56">
        <f>'Day 7'!F39</f>
        <v>0</v>
      </c>
      <c r="L394" s="4">
        <f>'Day 7'!G39</f>
        <v>0</v>
      </c>
      <c r="M394" s="4">
        <f>'Day 7'!H39</f>
        <v>0</v>
      </c>
      <c r="N394" s="57">
        <f>'Day 7'!I39</f>
        <v>0</v>
      </c>
      <c r="O394" s="58" t="e">
        <f>'Day 7'!J39</f>
        <v>#VALUE!</v>
      </c>
      <c r="P394" s="59">
        <f>'Day 7'!K39</f>
        <v>0</v>
      </c>
      <c r="Q394">
        <f t="shared" si="17"/>
        <v>0</v>
      </c>
    </row>
    <row r="395" spans="1:17">
      <c r="A395" s="69" t="s">
        <v>131</v>
      </c>
      <c r="B395" s="60">
        <f t="shared" si="16"/>
        <v>0</v>
      </c>
      <c r="C395" s="61">
        <v>0</v>
      </c>
      <c r="D395" s="11">
        <v>0</v>
      </c>
      <c r="E395">
        <v>0</v>
      </c>
      <c r="F395" s="23" t="str">
        <f>'Day 7'!A40</f>
        <v/>
      </c>
      <c r="G395" s="24" t="str">
        <f>'Day 7'!B40</f>
        <v/>
      </c>
      <c r="H395" s="24">
        <f>'Day 7'!C40</f>
        <v>0</v>
      </c>
      <c r="I395" s="25">
        <f>'Day 7'!D40</f>
        <v>33</v>
      </c>
      <c r="J395" s="52">
        <f>'Day 7'!E40</f>
        <v>0</v>
      </c>
      <c r="K395" s="52">
        <f>'Day 7'!F40</f>
        <v>0</v>
      </c>
      <c r="L395" s="3">
        <f>'Day 7'!G40</f>
        <v>0</v>
      </c>
      <c r="M395" s="3">
        <f>'Day 7'!H40</f>
        <v>0</v>
      </c>
      <c r="N395" s="53">
        <f>'Day 7'!I40</f>
        <v>0</v>
      </c>
      <c r="O395" s="54" t="e">
        <f>'Day 7'!J40</f>
        <v>#VALUE!</v>
      </c>
      <c r="P395" s="55">
        <f>'Day 7'!K40</f>
        <v>0</v>
      </c>
      <c r="Q395">
        <f t="shared" si="17"/>
        <v>0</v>
      </c>
    </row>
    <row r="396" spans="1:17">
      <c r="A396" s="69" t="s">
        <v>131</v>
      </c>
      <c r="B396" s="60">
        <f t="shared" si="16"/>
        <v>0</v>
      </c>
      <c r="C396" s="61">
        <v>0</v>
      </c>
      <c r="D396" s="11">
        <v>0</v>
      </c>
      <c r="E396">
        <v>0</v>
      </c>
      <c r="F396" s="26" t="str">
        <f>'Day 7'!A41</f>
        <v/>
      </c>
      <c r="G396" s="27" t="str">
        <f>'Day 7'!B41</f>
        <v/>
      </c>
      <c r="H396" s="27">
        <f>'Day 7'!C41</f>
        <v>0</v>
      </c>
      <c r="I396" s="28">
        <f>'Day 7'!D41</f>
        <v>34</v>
      </c>
      <c r="J396" s="56">
        <f>'Day 7'!E41</f>
        <v>0</v>
      </c>
      <c r="K396" s="56">
        <f>'Day 7'!F41</f>
        <v>0</v>
      </c>
      <c r="L396" s="4">
        <f>'Day 7'!G41</f>
        <v>0</v>
      </c>
      <c r="M396" s="4">
        <f>'Day 7'!H41</f>
        <v>0</v>
      </c>
      <c r="N396" s="57">
        <f>'Day 7'!I41</f>
        <v>0</v>
      </c>
      <c r="O396" s="58" t="e">
        <f>'Day 7'!J41</f>
        <v>#VALUE!</v>
      </c>
      <c r="P396" s="59">
        <f>'Day 7'!K41</f>
        <v>0</v>
      </c>
      <c r="Q396">
        <f t="shared" si="17"/>
        <v>0</v>
      </c>
    </row>
    <row r="397" spans="1:17">
      <c r="A397" s="69" t="s">
        <v>131</v>
      </c>
      <c r="B397" s="60">
        <f t="shared" ref="B397:B422" si="18">B$363</f>
        <v>0</v>
      </c>
      <c r="C397" s="61">
        <v>0</v>
      </c>
      <c r="D397" s="11">
        <v>0</v>
      </c>
      <c r="E397">
        <v>0</v>
      </c>
      <c r="F397" s="23" t="str">
        <f>'Day 7'!A42</f>
        <v/>
      </c>
      <c r="G397" s="24" t="str">
        <f>'Day 7'!B42</f>
        <v/>
      </c>
      <c r="H397" s="24">
        <f>'Day 7'!C42</f>
        <v>0</v>
      </c>
      <c r="I397" s="25">
        <f>'Day 7'!D42</f>
        <v>35</v>
      </c>
      <c r="J397" s="52">
        <f>'Day 7'!E42</f>
        <v>0</v>
      </c>
      <c r="K397" s="52">
        <f>'Day 7'!F42</f>
        <v>0</v>
      </c>
      <c r="L397" s="3">
        <f>'Day 7'!G42</f>
        <v>0</v>
      </c>
      <c r="M397" s="3">
        <f>'Day 7'!H42</f>
        <v>0</v>
      </c>
      <c r="N397" s="53">
        <f>'Day 7'!I42</f>
        <v>0</v>
      </c>
      <c r="O397" s="54" t="e">
        <f>'Day 7'!J42</f>
        <v>#VALUE!</v>
      </c>
      <c r="P397" s="55">
        <f>'Day 7'!K42</f>
        <v>0</v>
      </c>
      <c r="Q397">
        <f t="shared" si="17"/>
        <v>0</v>
      </c>
    </row>
    <row r="398" spans="1:17">
      <c r="A398" s="69" t="s">
        <v>131</v>
      </c>
      <c r="B398" s="60">
        <f t="shared" si="18"/>
        <v>0</v>
      </c>
      <c r="C398" s="61">
        <v>0</v>
      </c>
      <c r="D398" s="11">
        <v>0</v>
      </c>
      <c r="E398">
        <v>0</v>
      </c>
      <c r="F398" s="26" t="str">
        <f>'Day 7'!A43</f>
        <v/>
      </c>
      <c r="G398" s="27" t="str">
        <f>'Day 7'!B43</f>
        <v/>
      </c>
      <c r="H398" s="27">
        <f>'Day 7'!C43</f>
        <v>0</v>
      </c>
      <c r="I398" s="28">
        <f>'Day 7'!D43</f>
        <v>36</v>
      </c>
      <c r="J398" s="56">
        <f>'Day 7'!E43</f>
        <v>0</v>
      </c>
      <c r="K398" s="56">
        <f>'Day 7'!F43</f>
        <v>0</v>
      </c>
      <c r="L398" s="4">
        <f>'Day 7'!G43</f>
        <v>0</v>
      </c>
      <c r="M398" s="4">
        <f>'Day 7'!H43</f>
        <v>0</v>
      </c>
      <c r="N398" s="57">
        <f>'Day 7'!I43</f>
        <v>0</v>
      </c>
      <c r="O398" s="58" t="e">
        <f>'Day 7'!J43</f>
        <v>#VALUE!</v>
      </c>
      <c r="P398" s="59">
        <f>'Day 7'!K43</f>
        <v>0</v>
      </c>
      <c r="Q398">
        <f t="shared" si="17"/>
        <v>0</v>
      </c>
    </row>
    <row r="399" spans="1:17">
      <c r="A399" s="69" t="s">
        <v>131</v>
      </c>
      <c r="B399" s="60">
        <f t="shared" si="18"/>
        <v>0</v>
      </c>
      <c r="C399" s="61">
        <v>0</v>
      </c>
      <c r="D399" s="11">
        <v>0</v>
      </c>
      <c r="E399">
        <v>0</v>
      </c>
      <c r="F399" s="23" t="str">
        <f>'Day 7'!A44</f>
        <v/>
      </c>
      <c r="G399" s="24" t="str">
        <f>'Day 7'!B44</f>
        <v/>
      </c>
      <c r="H399" s="24">
        <f>'Day 7'!C44</f>
        <v>0</v>
      </c>
      <c r="I399" s="25">
        <f>'Day 7'!D44</f>
        <v>37</v>
      </c>
      <c r="J399" s="52">
        <f>'Day 7'!E44</f>
        <v>0</v>
      </c>
      <c r="K399" s="52">
        <f>'Day 7'!F44</f>
        <v>0</v>
      </c>
      <c r="L399" s="3">
        <f>'Day 7'!G44</f>
        <v>0</v>
      </c>
      <c r="M399" s="3">
        <f>'Day 7'!H44</f>
        <v>0</v>
      </c>
      <c r="N399" s="53">
        <f>'Day 7'!I44</f>
        <v>0</v>
      </c>
      <c r="O399" s="54" t="e">
        <f>'Day 7'!J44</f>
        <v>#VALUE!</v>
      </c>
      <c r="P399" s="55">
        <f>'Day 7'!K44</f>
        <v>0</v>
      </c>
      <c r="Q399">
        <f t="shared" si="17"/>
        <v>0</v>
      </c>
    </row>
    <row r="400" spans="1:17">
      <c r="A400" s="69" t="s">
        <v>131</v>
      </c>
      <c r="B400" s="60">
        <f t="shared" si="18"/>
        <v>0</v>
      </c>
      <c r="C400" s="61">
        <v>0</v>
      </c>
      <c r="D400" s="11">
        <v>0</v>
      </c>
      <c r="E400">
        <v>0</v>
      </c>
      <c r="F400" s="26" t="str">
        <f>'Day 7'!A45</f>
        <v/>
      </c>
      <c r="G400" s="27" t="str">
        <f>'Day 7'!B45</f>
        <v/>
      </c>
      <c r="H400" s="27">
        <f>'Day 7'!C45</f>
        <v>0</v>
      </c>
      <c r="I400" s="28">
        <f>'Day 7'!D45</f>
        <v>38</v>
      </c>
      <c r="J400" s="56">
        <f>'Day 7'!E45</f>
        <v>0</v>
      </c>
      <c r="K400" s="56">
        <f>'Day 7'!F45</f>
        <v>0</v>
      </c>
      <c r="L400" s="4">
        <f>'Day 7'!G45</f>
        <v>0</v>
      </c>
      <c r="M400" s="4">
        <f>'Day 7'!H45</f>
        <v>0</v>
      </c>
      <c r="N400" s="57">
        <f>'Day 7'!I45</f>
        <v>0</v>
      </c>
      <c r="O400" s="58" t="e">
        <f>'Day 7'!J45</f>
        <v>#VALUE!</v>
      </c>
      <c r="P400" s="59">
        <f>'Day 7'!K45</f>
        <v>0</v>
      </c>
      <c r="Q400">
        <f t="shared" si="17"/>
        <v>0</v>
      </c>
    </row>
    <row r="401" spans="1:17">
      <c r="A401" s="69" t="s">
        <v>131</v>
      </c>
      <c r="B401" s="60">
        <f t="shared" si="18"/>
        <v>0</v>
      </c>
      <c r="C401" s="61">
        <v>0</v>
      </c>
      <c r="D401" s="11">
        <v>0</v>
      </c>
      <c r="E401">
        <v>0</v>
      </c>
      <c r="F401" s="23" t="str">
        <f>'Day 7'!A46</f>
        <v/>
      </c>
      <c r="G401" s="24" t="str">
        <f>'Day 7'!B46</f>
        <v/>
      </c>
      <c r="H401" s="24">
        <f>'Day 7'!C46</f>
        <v>0</v>
      </c>
      <c r="I401" s="25">
        <f>'Day 7'!D46</f>
        <v>39</v>
      </c>
      <c r="J401" s="52">
        <f>'Day 7'!E46</f>
        <v>0</v>
      </c>
      <c r="K401" s="52">
        <f>'Day 7'!F46</f>
        <v>0</v>
      </c>
      <c r="L401" s="3">
        <f>'Day 7'!G46</f>
        <v>0</v>
      </c>
      <c r="M401" s="3">
        <f>'Day 7'!H46</f>
        <v>0</v>
      </c>
      <c r="N401" s="53">
        <f>'Day 7'!I46</f>
        <v>0</v>
      </c>
      <c r="O401" s="54" t="e">
        <f>'Day 7'!J46</f>
        <v>#VALUE!</v>
      </c>
      <c r="P401" s="55">
        <f>'Day 7'!K46</f>
        <v>0</v>
      </c>
      <c r="Q401">
        <f t="shared" si="17"/>
        <v>0</v>
      </c>
    </row>
    <row r="402" spans="1:17">
      <c r="A402" s="69" t="s">
        <v>131</v>
      </c>
      <c r="B402" s="60">
        <f t="shared" si="18"/>
        <v>0</v>
      </c>
      <c r="C402" s="61">
        <v>0</v>
      </c>
      <c r="D402" s="11">
        <v>0</v>
      </c>
      <c r="E402">
        <v>0</v>
      </c>
      <c r="F402" s="26" t="str">
        <f>'Day 7'!A47</f>
        <v/>
      </c>
      <c r="G402" s="27" t="str">
        <f>'Day 7'!B47</f>
        <v/>
      </c>
      <c r="H402" s="27">
        <f>'Day 7'!C47</f>
        <v>0</v>
      </c>
      <c r="I402" s="28">
        <f>'Day 7'!D47</f>
        <v>40</v>
      </c>
      <c r="J402" s="56">
        <f>'Day 7'!E47</f>
        <v>0</v>
      </c>
      <c r="K402" s="56">
        <f>'Day 7'!F47</f>
        <v>0</v>
      </c>
      <c r="L402" s="4">
        <f>'Day 7'!G47</f>
        <v>0</v>
      </c>
      <c r="M402" s="4">
        <f>'Day 7'!H47</f>
        <v>0</v>
      </c>
      <c r="N402" s="57">
        <f>'Day 7'!I47</f>
        <v>0</v>
      </c>
      <c r="O402" s="58" t="e">
        <f>'Day 7'!J47</f>
        <v>#VALUE!</v>
      </c>
      <c r="P402" s="59">
        <f>'Day 7'!K47</f>
        <v>0</v>
      </c>
      <c r="Q402">
        <f t="shared" si="17"/>
        <v>0</v>
      </c>
    </row>
    <row r="403" spans="1:17">
      <c r="A403" s="69" t="s">
        <v>131</v>
      </c>
      <c r="B403" s="60">
        <f t="shared" si="18"/>
        <v>0</v>
      </c>
      <c r="C403" s="61">
        <v>0</v>
      </c>
      <c r="D403" s="11">
        <v>0</v>
      </c>
      <c r="E403">
        <v>0</v>
      </c>
      <c r="F403" s="23" t="str">
        <f>'Day 7'!A48</f>
        <v/>
      </c>
      <c r="G403" s="24" t="str">
        <f>'Day 7'!B48</f>
        <v/>
      </c>
      <c r="H403" s="24">
        <f>'Day 7'!C48</f>
        <v>0</v>
      </c>
      <c r="I403" s="25">
        <f>'Day 7'!D48</f>
        <v>41</v>
      </c>
      <c r="J403" s="52">
        <f>'Day 7'!E48</f>
        <v>0</v>
      </c>
      <c r="K403" s="52">
        <f>'Day 7'!F48</f>
        <v>0</v>
      </c>
      <c r="L403" s="3">
        <f>'Day 7'!G48</f>
        <v>0</v>
      </c>
      <c r="M403" s="3">
        <f>'Day 7'!H48</f>
        <v>0</v>
      </c>
      <c r="N403" s="53">
        <f>'Day 7'!I48</f>
        <v>0</v>
      </c>
      <c r="O403" s="54" t="e">
        <f>'Day 7'!J48</f>
        <v>#VALUE!</v>
      </c>
      <c r="P403" s="55">
        <f>'Day 7'!K48</f>
        <v>0</v>
      </c>
      <c r="Q403">
        <f t="shared" si="17"/>
        <v>0</v>
      </c>
    </row>
    <row r="404" spans="1:17">
      <c r="A404" s="69" t="s">
        <v>131</v>
      </c>
      <c r="B404" s="60">
        <f t="shared" si="18"/>
        <v>0</v>
      </c>
      <c r="C404" s="61">
        <v>0</v>
      </c>
      <c r="D404" s="11">
        <v>0</v>
      </c>
      <c r="E404">
        <v>0</v>
      </c>
      <c r="F404" s="26" t="str">
        <f>'Day 7'!A49</f>
        <v/>
      </c>
      <c r="G404" s="27" t="str">
        <f>'Day 7'!B49</f>
        <v/>
      </c>
      <c r="H404" s="27">
        <f>'Day 7'!C49</f>
        <v>0</v>
      </c>
      <c r="I404" s="28">
        <f>'Day 7'!D49</f>
        <v>42</v>
      </c>
      <c r="J404" s="56">
        <f>'Day 7'!E49</f>
        <v>0</v>
      </c>
      <c r="K404" s="56">
        <f>'Day 7'!F49</f>
        <v>0</v>
      </c>
      <c r="L404" s="4">
        <f>'Day 7'!G49</f>
        <v>0</v>
      </c>
      <c r="M404" s="4">
        <f>'Day 7'!H49</f>
        <v>0</v>
      </c>
      <c r="N404" s="57">
        <f>'Day 7'!I49</f>
        <v>0</v>
      </c>
      <c r="O404" s="58" t="e">
        <f>'Day 7'!J49</f>
        <v>#VALUE!</v>
      </c>
      <c r="P404" s="59">
        <f>'Day 7'!K49</f>
        <v>0</v>
      </c>
      <c r="Q404">
        <f t="shared" si="17"/>
        <v>0</v>
      </c>
    </row>
    <row r="405" spans="1:17">
      <c r="A405" s="69" t="s">
        <v>131</v>
      </c>
      <c r="B405" s="60">
        <f t="shared" si="18"/>
        <v>0</v>
      </c>
      <c r="C405" s="61">
        <v>0</v>
      </c>
      <c r="D405" s="11">
        <v>0</v>
      </c>
      <c r="E405">
        <v>0</v>
      </c>
      <c r="F405" s="23" t="str">
        <f>'Day 7'!A50</f>
        <v/>
      </c>
      <c r="G405" s="24" t="str">
        <f>'Day 7'!B50</f>
        <v/>
      </c>
      <c r="H405" s="24">
        <f>'Day 7'!C50</f>
        <v>0</v>
      </c>
      <c r="I405" s="25">
        <f>'Day 7'!D50</f>
        <v>43</v>
      </c>
      <c r="J405" s="52">
        <f>'Day 7'!E50</f>
        <v>0</v>
      </c>
      <c r="K405" s="52">
        <f>'Day 7'!F50</f>
        <v>0</v>
      </c>
      <c r="L405" s="3">
        <f>'Day 7'!G50</f>
        <v>0</v>
      </c>
      <c r="M405" s="3">
        <f>'Day 7'!H50</f>
        <v>0</v>
      </c>
      <c r="N405" s="53">
        <f>'Day 7'!I50</f>
        <v>0</v>
      </c>
      <c r="O405" s="54" t="e">
        <f>'Day 7'!J50</f>
        <v>#VALUE!</v>
      </c>
      <c r="P405" s="55">
        <f>'Day 7'!K50</f>
        <v>0</v>
      </c>
      <c r="Q405">
        <f t="shared" si="17"/>
        <v>0</v>
      </c>
    </row>
    <row r="406" spans="1:17">
      <c r="A406" s="69" t="s">
        <v>131</v>
      </c>
      <c r="B406" s="60">
        <f t="shared" si="18"/>
        <v>0</v>
      </c>
      <c r="C406" s="61">
        <v>0</v>
      </c>
      <c r="D406" s="11">
        <v>0</v>
      </c>
      <c r="E406">
        <v>0</v>
      </c>
      <c r="F406" s="26" t="str">
        <f>'Day 7'!A51</f>
        <v/>
      </c>
      <c r="G406" s="27" t="str">
        <f>'Day 7'!B51</f>
        <v/>
      </c>
      <c r="H406" s="27">
        <f>'Day 7'!C51</f>
        <v>0</v>
      </c>
      <c r="I406" s="28">
        <f>'Day 7'!D51</f>
        <v>44</v>
      </c>
      <c r="J406" s="56">
        <f>'Day 7'!E51</f>
        <v>0</v>
      </c>
      <c r="K406" s="56">
        <f>'Day 7'!F51</f>
        <v>0</v>
      </c>
      <c r="L406" s="4">
        <f>'Day 7'!G51</f>
        <v>0</v>
      </c>
      <c r="M406" s="4">
        <f>'Day 7'!H51</f>
        <v>0</v>
      </c>
      <c r="N406" s="57">
        <f>'Day 7'!I51</f>
        <v>0</v>
      </c>
      <c r="O406" s="58" t="e">
        <f>'Day 7'!J51</f>
        <v>#VALUE!</v>
      </c>
      <c r="P406" s="59">
        <f>'Day 7'!K51</f>
        <v>0</v>
      </c>
      <c r="Q406">
        <f t="shared" si="17"/>
        <v>0</v>
      </c>
    </row>
    <row r="407" spans="1:17">
      <c r="A407" s="69" t="s">
        <v>131</v>
      </c>
      <c r="B407" s="60">
        <f t="shared" si="18"/>
        <v>0</v>
      </c>
      <c r="C407" s="61">
        <v>0</v>
      </c>
      <c r="D407" s="11">
        <v>0</v>
      </c>
      <c r="E407">
        <v>0</v>
      </c>
      <c r="F407" s="23" t="str">
        <f>'Day 7'!A52</f>
        <v/>
      </c>
      <c r="G407" s="24" t="str">
        <f>'Day 7'!B52</f>
        <v/>
      </c>
      <c r="H407" s="24">
        <f>'Day 7'!C52</f>
        <v>0</v>
      </c>
      <c r="I407" s="25">
        <f>'Day 7'!D52</f>
        <v>45</v>
      </c>
      <c r="J407" s="52">
        <f>'Day 7'!E52</f>
        <v>0</v>
      </c>
      <c r="K407" s="52">
        <f>'Day 7'!F52</f>
        <v>0</v>
      </c>
      <c r="L407" s="3">
        <f>'Day 7'!G52</f>
        <v>0</v>
      </c>
      <c r="M407" s="3">
        <f>'Day 7'!H52</f>
        <v>0</v>
      </c>
      <c r="N407" s="53">
        <f>'Day 7'!I52</f>
        <v>0</v>
      </c>
      <c r="O407" s="54" t="e">
        <f>'Day 7'!J52</f>
        <v>#VALUE!</v>
      </c>
      <c r="P407" s="55">
        <f>'Day 7'!K52</f>
        <v>0</v>
      </c>
      <c r="Q407">
        <f t="shared" si="17"/>
        <v>0</v>
      </c>
    </row>
    <row r="408" spans="1:17">
      <c r="A408" s="69" t="s">
        <v>131</v>
      </c>
      <c r="B408" s="60">
        <f t="shared" si="18"/>
        <v>0</v>
      </c>
      <c r="C408" s="61">
        <v>0</v>
      </c>
      <c r="D408" s="11">
        <v>0</v>
      </c>
      <c r="E408">
        <v>0</v>
      </c>
      <c r="F408" s="26" t="str">
        <f>'Day 7'!A53</f>
        <v/>
      </c>
      <c r="G408" s="27" t="str">
        <f>'Day 7'!B53</f>
        <v/>
      </c>
      <c r="H408" s="27">
        <f>'Day 7'!C53</f>
        <v>0</v>
      </c>
      <c r="I408" s="28">
        <f>'Day 7'!D53</f>
        <v>46</v>
      </c>
      <c r="J408" s="56">
        <f>'Day 7'!E53</f>
        <v>0</v>
      </c>
      <c r="K408" s="56">
        <f>'Day 7'!F53</f>
        <v>0</v>
      </c>
      <c r="L408" s="4">
        <f>'Day 7'!G53</f>
        <v>0</v>
      </c>
      <c r="M408" s="4">
        <f>'Day 7'!H53</f>
        <v>0</v>
      </c>
      <c r="N408" s="57">
        <f>'Day 7'!I53</f>
        <v>0</v>
      </c>
      <c r="O408" s="58" t="e">
        <f>'Day 7'!J53</f>
        <v>#VALUE!</v>
      </c>
      <c r="P408" s="59">
        <f>'Day 7'!K53</f>
        <v>0</v>
      </c>
      <c r="Q408">
        <f t="shared" si="17"/>
        <v>0</v>
      </c>
    </row>
    <row r="409" spans="1:17">
      <c r="A409" s="69" t="s">
        <v>131</v>
      </c>
      <c r="B409" s="60">
        <f t="shared" si="18"/>
        <v>0</v>
      </c>
      <c r="C409" s="61">
        <v>0</v>
      </c>
      <c r="D409" s="11">
        <v>0</v>
      </c>
      <c r="E409">
        <v>0</v>
      </c>
      <c r="F409" s="23" t="str">
        <f>'Day 7'!A54</f>
        <v/>
      </c>
      <c r="G409" s="24" t="str">
        <f>'Day 7'!B54</f>
        <v/>
      </c>
      <c r="H409" s="24">
        <f>'Day 7'!C54</f>
        <v>0</v>
      </c>
      <c r="I409" s="25">
        <f>'Day 7'!D54</f>
        <v>47</v>
      </c>
      <c r="J409" s="52">
        <f>'Day 7'!E54</f>
        <v>0</v>
      </c>
      <c r="K409" s="52">
        <f>'Day 7'!F54</f>
        <v>0</v>
      </c>
      <c r="L409" s="3">
        <f>'Day 7'!G54</f>
        <v>0</v>
      </c>
      <c r="M409" s="3">
        <f>'Day 7'!H54</f>
        <v>0</v>
      </c>
      <c r="N409" s="53">
        <f>'Day 7'!I54</f>
        <v>0</v>
      </c>
      <c r="O409" s="54" t="e">
        <f>'Day 7'!J54</f>
        <v>#VALUE!</v>
      </c>
      <c r="P409" s="55">
        <f>'Day 7'!K54</f>
        <v>0</v>
      </c>
      <c r="Q409">
        <f t="shared" si="17"/>
        <v>0</v>
      </c>
    </row>
    <row r="410" spans="1:17">
      <c r="A410" s="69" t="s">
        <v>131</v>
      </c>
      <c r="B410" s="60">
        <f t="shared" si="18"/>
        <v>0</v>
      </c>
      <c r="C410" s="61">
        <v>0</v>
      </c>
      <c r="D410" s="11">
        <v>0</v>
      </c>
      <c r="E410">
        <v>0</v>
      </c>
      <c r="F410" s="26" t="str">
        <f>'Day 7'!A55</f>
        <v/>
      </c>
      <c r="G410" s="27" t="str">
        <f>'Day 7'!B55</f>
        <v/>
      </c>
      <c r="H410" s="27">
        <f>'Day 7'!C55</f>
        <v>0</v>
      </c>
      <c r="I410" s="28">
        <f>'Day 7'!D55</f>
        <v>48</v>
      </c>
      <c r="J410" s="56">
        <f>'Day 7'!E55</f>
        <v>0</v>
      </c>
      <c r="K410" s="56">
        <f>'Day 7'!F55</f>
        <v>0</v>
      </c>
      <c r="L410" s="4">
        <f>'Day 7'!G55</f>
        <v>0</v>
      </c>
      <c r="M410" s="4">
        <f>'Day 7'!H55</f>
        <v>0</v>
      </c>
      <c r="N410" s="57">
        <f>'Day 7'!I55</f>
        <v>0</v>
      </c>
      <c r="O410" s="58" t="e">
        <f>'Day 7'!J55</f>
        <v>#VALUE!</v>
      </c>
      <c r="P410" s="59">
        <f>'Day 7'!K55</f>
        <v>0</v>
      </c>
      <c r="Q410">
        <f t="shared" si="17"/>
        <v>0</v>
      </c>
    </row>
    <row r="411" spans="1:17">
      <c r="A411" s="69" t="s">
        <v>131</v>
      </c>
      <c r="B411" s="60">
        <f t="shared" si="18"/>
        <v>0</v>
      </c>
      <c r="C411" s="61">
        <v>0</v>
      </c>
      <c r="D411" s="11">
        <v>0</v>
      </c>
      <c r="E411">
        <v>0</v>
      </c>
      <c r="F411" s="23" t="str">
        <f>'Day 7'!A56</f>
        <v/>
      </c>
      <c r="G411" s="24" t="str">
        <f>'Day 7'!B56</f>
        <v/>
      </c>
      <c r="H411" s="24">
        <f>'Day 7'!C56</f>
        <v>0</v>
      </c>
      <c r="I411" s="25">
        <f>'Day 7'!D56</f>
        <v>49</v>
      </c>
      <c r="J411" s="52">
        <f>'Day 7'!E56</f>
        <v>0</v>
      </c>
      <c r="K411" s="52">
        <f>'Day 7'!F56</f>
        <v>0</v>
      </c>
      <c r="L411" s="3">
        <f>'Day 7'!G56</f>
        <v>0</v>
      </c>
      <c r="M411" s="3">
        <f>'Day 7'!H56</f>
        <v>0</v>
      </c>
      <c r="N411" s="53">
        <f>'Day 7'!I56</f>
        <v>0</v>
      </c>
      <c r="O411" s="54" t="e">
        <f>'Day 7'!J56</f>
        <v>#VALUE!</v>
      </c>
      <c r="P411" s="55">
        <f>'Day 7'!K56</f>
        <v>0</v>
      </c>
      <c r="Q411">
        <f t="shared" si="17"/>
        <v>0</v>
      </c>
    </row>
    <row r="412" spans="1:17">
      <c r="A412" s="69" t="s">
        <v>131</v>
      </c>
      <c r="B412" s="60">
        <f t="shared" si="18"/>
        <v>0</v>
      </c>
      <c r="C412" s="61">
        <v>0</v>
      </c>
      <c r="D412" s="11">
        <v>0</v>
      </c>
      <c r="E412">
        <v>0</v>
      </c>
      <c r="F412" s="26" t="str">
        <f>'Day 7'!A57</f>
        <v/>
      </c>
      <c r="G412" s="27" t="str">
        <f>'Day 7'!B57</f>
        <v/>
      </c>
      <c r="H412" s="27">
        <f>'Day 7'!C57</f>
        <v>0</v>
      </c>
      <c r="I412" s="28">
        <f>'Day 7'!D57</f>
        <v>50</v>
      </c>
      <c r="J412" s="56">
        <f>'Day 7'!E57</f>
        <v>0</v>
      </c>
      <c r="K412" s="56">
        <f>'Day 7'!F57</f>
        <v>0</v>
      </c>
      <c r="L412" s="4">
        <f>'Day 7'!G57</f>
        <v>0</v>
      </c>
      <c r="M412" s="4">
        <f>'Day 7'!H57</f>
        <v>0</v>
      </c>
      <c r="N412" s="57">
        <f>'Day 7'!I57</f>
        <v>0</v>
      </c>
      <c r="O412" s="58" t="e">
        <f>'Day 7'!J57</f>
        <v>#VALUE!</v>
      </c>
      <c r="P412" s="59">
        <f>'Day 7'!K57</f>
        <v>0</v>
      </c>
      <c r="Q412">
        <f t="shared" si="17"/>
        <v>0</v>
      </c>
    </row>
    <row r="413" spans="1:17">
      <c r="A413" s="69" t="s">
        <v>131</v>
      </c>
      <c r="B413" s="60">
        <f t="shared" si="18"/>
        <v>0</v>
      </c>
      <c r="C413" s="61">
        <v>0</v>
      </c>
      <c r="D413" s="11">
        <v>0</v>
      </c>
      <c r="E413">
        <v>0</v>
      </c>
      <c r="F413" s="23" t="str">
        <f>'Day 7'!A58</f>
        <v/>
      </c>
      <c r="G413" s="24" t="str">
        <f>'Day 7'!B58</f>
        <v/>
      </c>
      <c r="H413" s="24">
        <f>'Day 7'!C58</f>
        <v>0</v>
      </c>
      <c r="I413" s="25">
        <f>'Day 7'!D58</f>
        <v>51</v>
      </c>
      <c r="J413" s="52">
        <f>'Day 7'!E58</f>
        <v>0</v>
      </c>
      <c r="K413" s="52">
        <f>'Day 7'!F58</f>
        <v>0</v>
      </c>
      <c r="L413" s="3">
        <f>'Day 7'!G58</f>
        <v>0</v>
      </c>
      <c r="M413" s="3">
        <f>'Day 7'!H58</f>
        <v>0</v>
      </c>
      <c r="N413" s="53">
        <f>'Day 7'!I58</f>
        <v>0</v>
      </c>
      <c r="O413" s="54" t="e">
        <f>'Day 7'!J58</f>
        <v>#VALUE!</v>
      </c>
      <c r="P413" s="55">
        <f>'Day 7'!K58</f>
        <v>0</v>
      </c>
      <c r="Q413">
        <f t="shared" si="17"/>
        <v>0</v>
      </c>
    </row>
    <row r="414" spans="1:17">
      <c r="A414" s="69" t="s">
        <v>131</v>
      </c>
      <c r="B414" s="60">
        <f t="shared" si="18"/>
        <v>0</v>
      </c>
      <c r="C414" s="61">
        <v>0</v>
      </c>
      <c r="D414" s="11">
        <v>0</v>
      </c>
      <c r="E414">
        <v>0</v>
      </c>
      <c r="F414" s="26" t="str">
        <f>'Day 7'!A59</f>
        <v/>
      </c>
      <c r="G414" s="27" t="str">
        <f>'Day 7'!B59</f>
        <v/>
      </c>
      <c r="H414" s="27">
        <f>'Day 7'!C59</f>
        <v>0</v>
      </c>
      <c r="I414" s="28">
        <f>'Day 7'!D59</f>
        <v>52</v>
      </c>
      <c r="J414" s="56">
        <f>'Day 7'!E59</f>
        <v>0</v>
      </c>
      <c r="K414" s="56">
        <f>'Day 7'!F59</f>
        <v>0</v>
      </c>
      <c r="L414" s="4">
        <f>'Day 7'!G59</f>
        <v>0</v>
      </c>
      <c r="M414" s="4">
        <f>'Day 7'!H59</f>
        <v>0</v>
      </c>
      <c r="N414" s="57">
        <f>'Day 7'!I59</f>
        <v>0</v>
      </c>
      <c r="O414" s="58" t="e">
        <f>'Day 7'!J59</f>
        <v>#VALUE!</v>
      </c>
      <c r="P414" s="59">
        <f>'Day 7'!K59</f>
        <v>0</v>
      </c>
      <c r="Q414">
        <f t="shared" si="17"/>
        <v>0</v>
      </c>
    </row>
    <row r="415" spans="1:17">
      <c r="A415" s="69" t="s">
        <v>131</v>
      </c>
      <c r="B415" s="60">
        <f t="shared" si="18"/>
        <v>0</v>
      </c>
      <c r="C415" s="61">
        <v>0</v>
      </c>
      <c r="D415" s="11">
        <v>0</v>
      </c>
      <c r="E415">
        <v>0</v>
      </c>
      <c r="F415" s="23" t="str">
        <f>'Day 7'!A60</f>
        <v/>
      </c>
      <c r="G415" s="24" t="str">
        <f>'Day 7'!B60</f>
        <v/>
      </c>
      <c r="H415" s="24">
        <f>'Day 7'!C60</f>
        <v>0</v>
      </c>
      <c r="I415" s="25">
        <f>'Day 7'!D60</f>
        <v>53</v>
      </c>
      <c r="J415" s="52">
        <f>'Day 7'!E60</f>
        <v>0</v>
      </c>
      <c r="K415" s="52">
        <f>'Day 7'!F60</f>
        <v>0</v>
      </c>
      <c r="L415" s="3">
        <f>'Day 7'!G60</f>
        <v>0</v>
      </c>
      <c r="M415" s="3">
        <f>'Day 7'!H60</f>
        <v>0</v>
      </c>
      <c r="N415" s="53">
        <f>'Day 7'!I60</f>
        <v>0</v>
      </c>
      <c r="O415" s="54" t="e">
        <f>'Day 7'!J60</f>
        <v>#VALUE!</v>
      </c>
      <c r="P415" s="55">
        <f>'Day 7'!K60</f>
        <v>0</v>
      </c>
      <c r="Q415">
        <f t="shared" si="17"/>
        <v>0</v>
      </c>
    </row>
    <row r="416" spans="1:17">
      <c r="A416" s="69" t="s">
        <v>131</v>
      </c>
      <c r="B416" s="60">
        <f t="shared" si="18"/>
        <v>0</v>
      </c>
      <c r="C416" s="61">
        <v>0</v>
      </c>
      <c r="D416" s="11">
        <v>0</v>
      </c>
      <c r="E416">
        <v>0</v>
      </c>
      <c r="F416" s="26" t="str">
        <f>'Day 7'!A61</f>
        <v/>
      </c>
      <c r="G416" s="27" t="str">
        <f>'Day 7'!B61</f>
        <v/>
      </c>
      <c r="H416" s="27">
        <f>'Day 7'!C61</f>
        <v>0</v>
      </c>
      <c r="I416" s="28">
        <f>'Day 7'!D61</f>
        <v>54</v>
      </c>
      <c r="J416" s="56">
        <f>'Day 7'!E61</f>
        <v>0</v>
      </c>
      <c r="K416" s="56">
        <f>'Day 7'!F61</f>
        <v>0</v>
      </c>
      <c r="L416" s="4">
        <f>'Day 7'!G61</f>
        <v>0</v>
      </c>
      <c r="M416" s="4">
        <f>'Day 7'!H61</f>
        <v>0</v>
      </c>
      <c r="N416" s="57">
        <f>'Day 7'!I61</f>
        <v>0</v>
      </c>
      <c r="O416" s="58" t="e">
        <f>'Day 7'!J61</f>
        <v>#VALUE!</v>
      </c>
      <c r="P416" s="59">
        <f>'Day 7'!K61</f>
        <v>0</v>
      </c>
      <c r="Q416">
        <f t="shared" si="17"/>
        <v>0</v>
      </c>
    </row>
    <row r="417" spans="1:17">
      <c r="A417" s="69" t="s">
        <v>131</v>
      </c>
      <c r="B417" s="60">
        <f t="shared" si="18"/>
        <v>0</v>
      </c>
      <c r="C417" s="61">
        <v>0</v>
      </c>
      <c r="D417" s="11">
        <v>0</v>
      </c>
      <c r="E417">
        <v>0</v>
      </c>
      <c r="F417" s="23" t="str">
        <f>'Day 7'!A62</f>
        <v/>
      </c>
      <c r="G417" s="24" t="str">
        <f>'Day 7'!B62</f>
        <v/>
      </c>
      <c r="H417" s="24">
        <f>'Day 7'!C62</f>
        <v>0</v>
      </c>
      <c r="I417" s="25">
        <f>'Day 7'!D62</f>
        <v>55</v>
      </c>
      <c r="J417" s="52">
        <f>'Day 7'!E62</f>
        <v>0</v>
      </c>
      <c r="K417" s="52">
        <f>'Day 7'!F62</f>
        <v>0</v>
      </c>
      <c r="L417" s="3">
        <f>'Day 7'!G62</f>
        <v>0</v>
      </c>
      <c r="M417" s="3">
        <f>'Day 7'!H62</f>
        <v>0</v>
      </c>
      <c r="N417" s="53">
        <f>'Day 7'!I62</f>
        <v>0</v>
      </c>
      <c r="O417" s="54" t="e">
        <f>'Day 7'!J62</f>
        <v>#VALUE!</v>
      </c>
      <c r="P417" s="55">
        <f>'Day 7'!K62</f>
        <v>0</v>
      </c>
      <c r="Q417">
        <f t="shared" si="17"/>
        <v>0</v>
      </c>
    </row>
    <row r="418" spans="1:17">
      <c r="A418" s="69" t="s">
        <v>131</v>
      </c>
      <c r="B418" s="60">
        <f t="shared" si="18"/>
        <v>0</v>
      </c>
      <c r="C418" s="61">
        <v>0</v>
      </c>
      <c r="D418" s="11">
        <v>0</v>
      </c>
      <c r="E418">
        <v>0</v>
      </c>
      <c r="F418" s="26" t="str">
        <f>'Day 7'!A63</f>
        <v/>
      </c>
      <c r="G418" s="27" t="str">
        <f>'Day 7'!B63</f>
        <v/>
      </c>
      <c r="H418" s="27">
        <f>'Day 7'!C63</f>
        <v>0</v>
      </c>
      <c r="I418" s="28">
        <f>'Day 7'!D63</f>
        <v>56</v>
      </c>
      <c r="J418" s="56">
        <f>'Day 7'!E63</f>
        <v>0</v>
      </c>
      <c r="K418" s="56">
        <f>'Day 7'!F63</f>
        <v>0</v>
      </c>
      <c r="L418" s="4">
        <f>'Day 7'!G63</f>
        <v>0</v>
      </c>
      <c r="M418" s="4">
        <f>'Day 7'!H63</f>
        <v>0</v>
      </c>
      <c r="N418" s="57">
        <f>'Day 7'!I63</f>
        <v>0</v>
      </c>
      <c r="O418" s="58" t="e">
        <f>'Day 7'!J63</f>
        <v>#VALUE!</v>
      </c>
      <c r="P418" s="59">
        <f>'Day 7'!K63</f>
        <v>0</v>
      </c>
      <c r="Q418">
        <f t="shared" si="17"/>
        <v>0</v>
      </c>
    </row>
    <row r="419" spans="1:17">
      <c r="A419" s="69" t="s">
        <v>131</v>
      </c>
      <c r="B419" s="60">
        <f t="shared" si="18"/>
        <v>0</v>
      </c>
      <c r="C419" s="61">
        <v>0</v>
      </c>
      <c r="D419" s="11">
        <v>0</v>
      </c>
      <c r="E419">
        <v>0</v>
      </c>
      <c r="F419" s="23" t="str">
        <f>'Day 7'!A64</f>
        <v/>
      </c>
      <c r="G419" s="24" t="str">
        <f>'Day 7'!B64</f>
        <v/>
      </c>
      <c r="H419" s="24">
        <f>'Day 7'!C64</f>
        <v>0</v>
      </c>
      <c r="I419" s="25">
        <f>'Day 7'!D64</f>
        <v>57</v>
      </c>
      <c r="J419" s="52">
        <f>'Day 7'!E64</f>
        <v>0</v>
      </c>
      <c r="K419" s="52">
        <f>'Day 7'!F64</f>
        <v>0</v>
      </c>
      <c r="L419" s="3">
        <f>'Day 7'!G64</f>
        <v>0</v>
      </c>
      <c r="M419" s="3">
        <f>'Day 7'!H64</f>
        <v>0</v>
      </c>
      <c r="N419" s="53">
        <f>'Day 7'!I64</f>
        <v>0</v>
      </c>
      <c r="O419" s="54" t="e">
        <f>'Day 7'!J64</f>
        <v>#VALUE!</v>
      </c>
      <c r="P419" s="55">
        <f>'Day 7'!K64</f>
        <v>0</v>
      </c>
      <c r="Q419">
        <f t="shared" si="17"/>
        <v>0</v>
      </c>
    </row>
    <row r="420" spans="1:17">
      <c r="A420" s="69" t="s">
        <v>131</v>
      </c>
      <c r="B420" s="60">
        <f t="shared" si="18"/>
        <v>0</v>
      </c>
      <c r="C420" s="61">
        <v>0</v>
      </c>
      <c r="D420" s="11">
        <v>0</v>
      </c>
      <c r="E420">
        <v>0</v>
      </c>
      <c r="F420" s="26" t="str">
        <f>'Day 7'!A65</f>
        <v/>
      </c>
      <c r="G420" s="27" t="str">
        <f>'Day 7'!B65</f>
        <v/>
      </c>
      <c r="H420" s="27">
        <f>'Day 7'!C65</f>
        <v>0</v>
      </c>
      <c r="I420" s="28">
        <f>'Day 7'!D65</f>
        <v>58</v>
      </c>
      <c r="J420" s="56">
        <f>'Day 7'!E65</f>
        <v>0</v>
      </c>
      <c r="K420" s="56">
        <f>'Day 7'!F65</f>
        <v>0</v>
      </c>
      <c r="L420" s="4">
        <f>'Day 7'!G65</f>
        <v>0</v>
      </c>
      <c r="M420" s="4">
        <f>'Day 7'!H65</f>
        <v>0</v>
      </c>
      <c r="N420" s="57">
        <f>'Day 7'!I65</f>
        <v>0</v>
      </c>
      <c r="O420" s="58" t="e">
        <f>'Day 7'!J65</f>
        <v>#VALUE!</v>
      </c>
      <c r="P420" s="59">
        <f>'Day 7'!K65</f>
        <v>0</v>
      </c>
      <c r="Q420">
        <f t="shared" si="17"/>
        <v>0</v>
      </c>
    </row>
    <row r="421" spans="1:17">
      <c r="A421" s="69" t="s">
        <v>131</v>
      </c>
      <c r="B421" s="60">
        <f t="shared" si="18"/>
        <v>0</v>
      </c>
      <c r="C421" s="61">
        <v>0</v>
      </c>
      <c r="D421" s="11">
        <v>0</v>
      </c>
      <c r="E421">
        <v>0</v>
      </c>
      <c r="F421" s="23" t="str">
        <f>'Day 7'!A66</f>
        <v/>
      </c>
      <c r="G421" s="24" t="str">
        <f>'Day 7'!B66</f>
        <v/>
      </c>
      <c r="H421" s="24">
        <f>'Day 7'!C66</f>
        <v>0</v>
      </c>
      <c r="I421" s="25">
        <f>'Day 7'!D66</f>
        <v>59</v>
      </c>
      <c r="J421" s="52">
        <f>'Day 7'!E66</f>
        <v>0</v>
      </c>
      <c r="K421" s="52">
        <f>'Day 7'!F66</f>
        <v>0</v>
      </c>
      <c r="L421" s="3">
        <f>'Day 7'!G66</f>
        <v>0</v>
      </c>
      <c r="M421" s="3">
        <f>'Day 7'!H66</f>
        <v>0</v>
      </c>
      <c r="N421" s="53">
        <f>'Day 7'!I66</f>
        <v>0</v>
      </c>
      <c r="O421" s="54" t="e">
        <f>'Day 7'!J66</f>
        <v>#VALUE!</v>
      </c>
      <c r="P421" s="55">
        <f>'Day 7'!K66</f>
        <v>0</v>
      </c>
      <c r="Q421">
        <f t="shared" si="17"/>
        <v>0</v>
      </c>
    </row>
    <row r="422" spans="1:17">
      <c r="A422" s="69" t="s">
        <v>131</v>
      </c>
      <c r="B422" s="60">
        <f t="shared" si="18"/>
        <v>0</v>
      </c>
      <c r="C422" s="61">
        <v>0</v>
      </c>
      <c r="D422" s="11">
        <v>0</v>
      </c>
      <c r="E422">
        <v>0</v>
      </c>
      <c r="F422" s="26" t="str">
        <f>'Day 7'!A67</f>
        <v/>
      </c>
      <c r="G422" s="27" t="str">
        <f>'Day 7'!B67</f>
        <v/>
      </c>
      <c r="H422" s="27">
        <f>'Day 7'!C67</f>
        <v>0</v>
      </c>
      <c r="I422" s="28">
        <f>'Day 7'!D67</f>
        <v>60</v>
      </c>
      <c r="J422" s="56">
        <f>'Day 7'!E67</f>
        <v>0</v>
      </c>
      <c r="K422" s="56">
        <f>'Day 7'!F67</f>
        <v>0</v>
      </c>
      <c r="L422" s="4">
        <f>'Day 7'!G67</f>
        <v>0</v>
      </c>
      <c r="M422" s="4">
        <f>'Day 7'!H67</f>
        <v>0</v>
      </c>
      <c r="N422" s="57">
        <f>'Day 7'!I67</f>
        <v>0</v>
      </c>
      <c r="O422" s="58" t="e">
        <f>'Day 7'!J67</f>
        <v>#VALUE!</v>
      </c>
      <c r="P422" s="59">
        <f>'Day 7'!K67</f>
        <v>0</v>
      </c>
      <c r="Q422">
        <f t="shared" si="17"/>
        <v>0</v>
      </c>
    </row>
  </sheetData>
  <conditionalFormatting sqref="A2:Q2">
    <cfRule type="containsText" dxfId="1" priority="4" operator="containsText" text="&lt;">
      <formula>NOT(ISERROR(SEARCH("&lt;",A2)))</formula>
    </cfRule>
  </conditionalFormatting>
  <conditionalFormatting sqref="F3:P422">
    <cfRule type="containsText" dxfId="0" priority="1" operator="containsText" text="&lt;">
      <formula>NOT(ISERROR(SEARCH("&lt;",F3)))</formula>
    </cfRule>
  </conditionalFormatting>
  <conditionalFormatting sqref="H2">
    <cfRule type="dataBar" priority="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{701692EB-0AFC-4158-9B94-D2E76E60DD4D}</x14:id>
        </ext>
      </extLst>
    </cfRule>
  </conditionalFormatting>
  <conditionalFormatting sqref="H3:H422">
    <cfRule type="dataBar" priority="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{E6921CF9-1BF3-48B0-89C0-E5A07CC212AB}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01692EB-0AFC-4158-9B94-D2E76E60DD4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H2</xm:sqref>
        </x14:conditionalFormatting>
        <x14:conditionalFormatting xmlns:xm="http://schemas.microsoft.com/office/excel/2006/main">
          <x14:cfRule type="dataBar" id="{E6921CF9-1BF3-48B0-89C0-E5A07CC212A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H3:H422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Table!$C$2:$C$21</xm:f>
          </x14:formula1>
          <xm:sqref>L2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showGridLines="0" workbookViewId="0">
      <pane xSplit="3" ySplit="7" topLeftCell="D8" activePane="bottomRight" state="frozen"/>
      <selection activeCell="B5" sqref="B5:K5"/>
      <selection pane="topRight" activeCell="B5" sqref="B5:K5"/>
      <selection pane="bottomLeft" activeCell="B5" sqref="B5:K5"/>
      <selection pane="bottomRight" activeCell="F4" sqref="F4"/>
    </sheetView>
  </sheetViews>
  <sheetFormatPr defaultColWidth="0" defaultRowHeight="13.8" zeroHeight="1"/>
  <cols>
    <col min="1" max="1" width="7.09765625" style="9" customWidth="1"/>
    <col min="2" max="2" width="6.296875" style="9" customWidth="1"/>
    <col min="3" max="3" width="10" style="9" customWidth="1"/>
    <col min="4" max="4" width="6.3984375" style="10" bestFit="1" customWidth="1"/>
    <col min="5" max="5" width="57.296875" style="38" customWidth="1"/>
    <col min="6" max="6" width="33.296875" style="38" customWidth="1"/>
    <col min="7" max="7" width="20.8984375" customWidth="1"/>
    <col min="8" max="8" width="20.8984375" hidden="1" customWidth="1"/>
    <col min="9" max="9" width="11.3984375" style="2" customWidth="1"/>
    <col min="10" max="10" width="10" style="11" hidden="1" customWidth="1"/>
    <col min="11" max="11" width="11.296875" customWidth="1"/>
    <col min="12" max="16384" width="8.8984375" hidden="1"/>
  </cols>
  <sheetData>
    <row r="1" spans="1:11" s="38" customFormat="1" ht="15">
      <c r="A1" s="94"/>
      <c r="B1" s="94"/>
      <c r="C1" s="94"/>
      <c r="D1" s="95"/>
      <c r="E1" s="112" t="s">
        <v>150</v>
      </c>
      <c r="F1" s="112"/>
      <c r="G1" s="112"/>
      <c r="I1" s="96"/>
      <c r="J1" s="97"/>
    </row>
    <row r="2" spans="1:11" ht="61.95" customHeight="1">
      <c r="E2" s="39" t="s">
        <v>34</v>
      </c>
      <c r="F2" s="9"/>
      <c r="I2" s="31" t="s">
        <v>123</v>
      </c>
      <c r="K2" s="36">
        <f>(SUM($I$8:$I$67))*1440</f>
        <v>0</v>
      </c>
    </row>
    <row r="3" spans="1:11" ht="15" customHeight="1">
      <c r="E3" s="111">
        <f>'Cover Page'!D13</f>
        <v>0</v>
      </c>
      <c r="F3" s="17" t="s">
        <v>10</v>
      </c>
      <c r="G3" s="17" t="s">
        <v>0</v>
      </c>
      <c r="H3" s="2"/>
      <c r="I3" s="32" t="s">
        <v>148</v>
      </c>
      <c r="K3" s="35">
        <f>SUM($K$8:$K$67)</f>
        <v>0</v>
      </c>
    </row>
    <row r="4" spans="1:11" ht="15" customHeight="1">
      <c r="E4" s="111"/>
      <c r="F4" s="89"/>
      <c r="G4" s="90"/>
      <c r="H4" s="2"/>
    </row>
    <row r="5" spans="1:11" ht="15" customHeight="1">
      <c r="E5" s="39"/>
      <c r="F5" s="71">
        <f>F4</f>
        <v>0</v>
      </c>
      <c r="G5" s="2"/>
      <c r="H5" s="2"/>
    </row>
    <row r="6" spans="1:11" ht="15"/>
    <row r="7" spans="1:11" s="6" customFormat="1" ht="15">
      <c r="A7" s="12" t="s">
        <v>1</v>
      </c>
      <c r="B7" s="12" t="s">
        <v>2</v>
      </c>
      <c r="C7" s="12" t="s">
        <v>3</v>
      </c>
      <c r="D7" s="13" t="s">
        <v>60</v>
      </c>
      <c r="E7" s="40" t="s">
        <v>13</v>
      </c>
      <c r="F7" s="40" t="s">
        <v>16</v>
      </c>
      <c r="G7" s="14" t="s">
        <v>14</v>
      </c>
      <c r="H7" s="14" t="s">
        <v>35</v>
      </c>
      <c r="I7" s="15" t="s">
        <v>33</v>
      </c>
      <c r="J7" s="16" t="s">
        <v>36</v>
      </c>
      <c r="K7" s="14" t="s">
        <v>15</v>
      </c>
    </row>
    <row r="8" spans="1:11" ht="15">
      <c r="A8" s="9">
        <f>G4</f>
        <v>0</v>
      </c>
      <c r="B8" s="9" t="str">
        <f>IF(ISBLANK(C8),"",A8+C8)</f>
        <v/>
      </c>
      <c r="C8" s="91"/>
      <c r="D8" s="10">
        <v>1</v>
      </c>
      <c r="E8" s="92"/>
      <c r="F8" s="92"/>
      <c r="G8" s="93"/>
      <c r="H8">
        <f>IF(ISBLANK(G8),0,VLOOKUP(G8,Table!C:D,2,FALSE))</f>
        <v>0</v>
      </c>
      <c r="I8" s="2">
        <f>IF($H8=0,0,((C8)))</f>
        <v>0</v>
      </c>
      <c r="J8" s="11" t="e">
        <f t="shared" ref="J8:J39" si="0">((B8-A8)*1440)*H8</f>
        <v>#VALUE!</v>
      </c>
      <c r="K8" s="11">
        <f t="shared" ref="K8:K14" si="1">IF(H8=0,0,J8/50)</f>
        <v>0</v>
      </c>
    </row>
    <row r="9" spans="1:11" ht="15">
      <c r="A9" s="9" t="str">
        <f>IF(ISBLANK(B8),"",B8)</f>
        <v/>
      </c>
      <c r="B9" s="9" t="str">
        <f t="shared" ref="B9:B67" si="2">IF(ISBLANK(C9),"",A9+C9)</f>
        <v/>
      </c>
      <c r="C9" s="91"/>
      <c r="D9" s="10">
        <v>2</v>
      </c>
      <c r="E9" s="92"/>
      <c r="F9" s="92"/>
      <c r="G9" s="93"/>
      <c r="H9">
        <f>IF(ISBLANK(G9),0,VLOOKUP(G9,Table!C:D,2,FALSE))</f>
        <v>0</v>
      </c>
      <c r="I9" s="2">
        <f t="shared" ref="I9:I67" si="3">IF($H9=0,0,((C9)))</f>
        <v>0</v>
      </c>
      <c r="J9" s="11" t="e">
        <f t="shared" si="0"/>
        <v>#VALUE!</v>
      </c>
      <c r="K9" s="11">
        <f t="shared" si="1"/>
        <v>0</v>
      </c>
    </row>
    <row r="10" spans="1:11" ht="15">
      <c r="A10" s="9" t="str">
        <f t="shared" ref="A10:A67" si="4">IF(ISBLANK(B9),"",B9)</f>
        <v/>
      </c>
      <c r="B10" s="9" t="str">
        <f t="shared" si="2"/>
        <v/>
      </c>
      <c r="C10" s="91"/>
      <c r="D10" s="10">
        <v>3</v>
      </c>
      <c r="E10" s="92"/>
      <c r="F10" s="92"/>
      <c r="G10" s="93"/>
      <c r="H10">
        <f>IF(ISBLANK(G10),0,VLOOKUP(G10,Table!C:D,2,FALSE))</f>
        <v>0</v>
      </c>
      <c r="I10" s="2">
        <f t="shared" si="3"/>
        <v>0</v>
      </c>
      <c r="J10" s="11" t="e">
        <f t="shared" si="0"/>
        <v>#VALUE!</v>
      </c>
      <c r="K10" s="11">
        <f t="shared" si="1"/>
        <v>0</v>
      </c>
    </row>
    <row r="11" spans="1:11" ht="15">
      <c r="A11" s="9" t="str">
        <f t="shared" si="4"/>
        <v/>
      </c>
      <c r="B11" s="9" t="str">
        <f t="shared" si="2"/>
        <v/>
      </c>
      <c r="C11" s="91"/>
      <c r="D11" s="10">
        <v>4</v>
      </c>
      <c r="E11" s="92"/>
      <c r="F11" s="92"/>
      <c r="G11" s="93"/>
      <c r="H11">
        <f>IF(ISBLANK(G11),0,VLOOKUP(G11,Table!C:D,2,FALSE))</f>
        <v>0</v>
      </c>
      <c r="I11" s="2">
        <f t="shared" si="3"/>
        <v>0</v>
      </c>
      <c r="J11" s="11" t="e">
        <f t="shared" si="0"/>
        <v>#VALUE!</v>
      </c>
      <c r="K11" s="11">
        <f t="shared" si="1"/>
        <v>0</v>
      </c>
    </row>
    <row r="12" spans="1:11" ht="15">
      <c r="A12" s="9" t="str">
        <f t="shared" si="4"/>
        <v/>
      </c>
      <c r="B12" s="9" t="str">
        <f t="shared" si="2"/>
        <v/>
      </c>
      <c r="C12" s="91"/>
      <c r="D12" s="10">
        <v>5</v>
      </c>
      <c r="E12" s="92"/>
      <c r="F12" s="92"/>
      <c r="G12" s="93"/>
      <c r="H12">
        <f>IF(ISBLANK(G12),0,VLOOKUP(G12,Table!C:D,2,FALSE))</f>
        <v>0</v>
      </c>
      <c r="I12" s="2">
        <f t="shared" si="3"/>
        <v>0</v>
      </c>
      <c r="J12" s="11" t="e">
        <f t="shared" si="0"/>
        <v>#VALUE!</v>
      </c>
      <c r="K12" s="11">
        <f t="shared" si="1"/>
        <v>0</v>
      </c>
    </row>
    <row r="13" spans="1:11" ht="15">
      <c r="A13" s="9" t="str">
        <f t="shared" si="4"/>
        <v/>
      </c>
      <c r="B13" s="9" t="str">
        <f t="shared" si="2"/>
        <v/>
      </c>
      <c r="C13" s="91"/>
      <c r="D13" s="10">
        <v>6</v>
      </c>
      <c r="E13" s="92"/>
      <c r="F13" s="92"/>
      <c r="G13" s="93"/>
      <c r="H13">
        <f>IF(ISBLANK(G13),0,VLOOKUP(G13,Table!C:D,2,FALSE))</f>
        <v>0</v>
      </c>
      <c r="I13" s="2">
        <f t="shared" si="3"/>
        <v>0</v>
      </c>
      <c r="J13" s="11" t="e">
        <f t="shared" si="0"/>
        <v>#VALUE!</v>
      </c>
      <c r="K13" s="11">
        <f t="shared" si="1"/>
        <v>0</v>
      </c>
    </row>
    <row r="14" spans="1:11" ht="15">
      <c r="A14" s="9" t="str">
        <f t="shared" si="4"/>
        <v/>
      </c>
      <c r="B14" s="9" t="str">
        <f t="shared" si="2"/>
        <v/>
      </c>
      <c r="C14" s="91"/>
      <c r="D14" s="10">
        <v>7</v>
      </c>
      <c r="E14" s="92"/>
      <c r="F14" s="92"/>
      <c r="G14" s="93"/>
      <c r="H14">
        <f>IF(ISBLANK(G14),0,VLOOKUP(G14,Table!C:D,2,FALSE))</f>
        <v>0</v>
      </c>
      <c r="I14" s="2">
        <f t="shared" si="3"/>
        <v>0</v>
      </c>
      <c r="J14" s="11" t="e">
        <f t="shared" si="0"/>
        <v>#VALUE!</v>
      </c>
      <c r="K14" s="11">
        <f t="shared" si="1"/>
        <v>0</v>
      </c>
    </row>
    <row r="15" spans="1:11" ht="15">
      <c r="A15" s="9" t="str">
        <f t="shared" si="4"/>
        <v/>
      </c>
      <c r="B15" s="9" t="str">
        <f t="shared" si="2"/>
        <v/>
      </c>
      <c r="C15" s="91"/>
      <c r="D15" s="10">
        <v>8</v>
      </c>
      <c r="E15" s="92"/>
      <c r="F15" s="92"/>
      <c r="G15" s="93"/>
      <c r="H15">
        <f>IF(ISBLANK(G15),0,VLOOKUP(G15,Table!C:D,2,FALSE))</f>
        <v>0</v>
      </c>
      <c r="I15" s="2">
        <f t="shared" si="3"/>
        <v>0</v>
      </c>
      <c r="J15" s="11" t="e">
        <f t="shared" si="0"/>
        <v>#VALUE!</v>
      </c>
      <c r="K15" s="11">
        <f>IF(H15=0,0,J15/50)</f>
        <v>0</v>
      </c>
    </row>
    <row r="16" spans="1:11" ht="15">
      <c r="A16" s="9" t="str">
        <f t="shared" si="4"/>
        <v/>
      </c>
      <c r="B16" s="9" t="str">
        <f t="shared" si="2"/>
        <v/>
      </c>
      <c r="C16" s="91"/>
      <c r="D16" s="10">
        <v>9</v>
      </c>
      <c r="E16" s="92"/>
      <c r="F16" s="92"/>
      <c r="G16" s="93"/>
      <c r="H16">
        <f>IF(ISBLANK(G16),0,VLOOKUP(G16,Table!C:D,2,FALSE))</f>
        <v>0</v>
      </c>
      <c r="I16" s="2">
        <f t="shared" si="3"/>
        <v>0</v>
      </c>
      <c r="J16" s="11" t="e">
        <f t="shared" si="0"/>
        <v>#VALUE!</v>
      </c>
      <c r="K16" s="11">
        <f t="shared" ref="K16:K28" si="5">IF(H16=0,0,J16/50)</f>
        <v>0</v>
      </c>
    </row>
    <row r="17" spans="1:11" ht="15">
      <c r="A17" s="9" t="str">
        <f t="shared" si="4"/>
        <v/>
      </c>
      <c r="B17" s="9" t="str">
        <f t="shared" si="2"/>
        <v/>
      </c>
      <c r="C17" s="91"/>
      <c r="D17" s="10">
        <v>10</v>
      </c>
      <c r="E17" s="92"/>
      <c r="F17" s="92"/>
      <c r="G17" s="93"/>
      <c r="H17">
        <f>IF(ISBLANK(G17),0,VLOOKUP(G17,Table!C:D,2,FALSE))</f>
        <v>0</v>
      </c>
      <c r="I17" s="2">
        <f t="shared" si="3"/>
        <v>0</v>
      </c>
      <c r="J17" s="11" t="e">
        <f t="shared" si="0"/>
        <v>#VALUE!</v>
      </c>
      <c r="K17" s="11">
        <f t="shared" si="5"/>
        <v>0</v>
      </c>
    </row>
    <row r="18" spans="1:11" ht="15">
      <c r="A18" s="9" t="str">
        <f t="shared" si="4"/>
        <v/>
      </c>
      <c r="B18" s="9" t="str">
        <f t="shared" si="2"/>
        <v/>
      </c>
      <c r="C18" s="91"/>
      <c r="D18" s="10">
        <v>11</v>
      </c>
      <c r="E18" s="92"/>
      <c r="F18" s="92"/>
      <c r="G18" s="93"/>
      <c r="H18">
        <f>IF(ISBLANK(G18),0,VLOOKUP(G18,Table!C:D,2,FALSE))</f>
        <v>0</v>
      </c>
      <c r="I18" s="2">
        <f t="shared" si="3"/>
        <v>0</v>
      </c>
      <c r="J18" s="11" t="e">
        <f t="shared" si="0"/>
        <v>#VALUE!</v>
      </c>
      <c r="K18" s="11">
        <f t="shared" si="5"/>
        <v>0</v>
      </c>
    </row>
    <row r="19" spans="1:11" ht="15">
      <c r="A19" s="9" t="str">
        <f t="shared" si="4"/>
        <v/>
      </c>
      <c r="B19" s="9" t="str">
        <f t="shared" si="2"/>
        <v/>
      </c>
      <c r="C19" s="91"/>
      <c r="D19" s="10">
        <v>12</v>
      </c>
      <c r="E19" s="92"/>
      <c r="F19" s="92"/>
      <c r="G19" s="93"/>
      <c r="H19">
        <f>IF(ISBLANK(G19),0,VLOOKUP(G19,Table!C:D,2,FALSE))</f>
        <v>0</v>
      </c>
      <c r="I19" s="2">
        <f t="shared" si="3"/>
        <v>0</v>
      </c>
      <c r="J19" s="11" t="e">
        <f t="shared" si="0"/>
        <v>#VALUE!</v>
      </c>
      <c r="K19" s="11">
        <f t="shared" si="5"/>
        <v>0</v>
      </c>
    </row>
    <row r="20" spans="1:11" ht="15">
      <c r="A20" s="9" t="str">
        <f t="shared" si="4"/>
        <v/>
      </c>
      <c r="B20" s="9" t="str">
        <f t="shared" si="2"/>
        <v/>
      </c>
      <c r="C20" s="91"/>
      <c r="D20" s="10">
        <v>13</v>
      </c>
      <c r="E20" s="92"/>
      <c r="F20" s="92"/>
      <c r="G20" s="93"/>
      <c r="H20">
        <f>IF(ISBLANK(G20),0,VLOOKUP(G20,Table!C:D,2,FALSE))</f>
        <v>0</v>
      </c>
      <c r="I20" s="2">
        <f t="shared" si="3"/>
        <v>0</v>
      </c>
      <c r="J20" s="11" t="e">
        <f t="shared" si="0"/>
        <v>#VALUE!</v>
      </c>
      <c r="K20" s="11">
        <f t="shared" si="5"/>
        <v>0</v>
      </c>
    </row>
    <row r="21" spans="1:11" ht="15">
      <c r="A21" s="9" t="str">
        <f t="shared" si="4"/>
        <v/>
      </c>
      <c r="B21" s="9" t="str">
        <f t="shared" si="2"/>
        <v/>
      </c>
      <c r="C21" s="91"/>
      <c r="D21" s="10">
        <v>14</v>
      </c>
      <c r="E21" s="92"/>
      <c r="F21" s="92"/>
      <c r="G21" s="93"/>
      <c r="H21">
        <f>IF(ISBLANK(G21),0,VLOOKUP(G21,Table!C:D,2,FALSE))</f>
        <v>0</v>
      </c>
      <c r="I21" s="2">
        <f t="shared" si="3"/>
        <v>0</v>
      </c>
      <c r="J21" s="11" t="e">
        <f t="shared" si="0"/>
        <v>#VALUE!</v>
      </c>
      <c r="K21" s="11">
        <f t="shared" si="5"/>
        <v>0</v>
      </c>
    </row>
    <row r="22" spans="1:11" ht="15">
      <c r="A22" s="9" t="str">
        <f t="shared" si="4"/>
        <v/>
      </c>
      <c r="B22" s="9" t="str">
        <f t="shared" si="2"/>
        <v/>
      </c>
      <c r="C22" s="91"/>
      <c r="D22" s="10">
        <v>15</v>
      </c>
      <c r="E22" s="92"/>
      <c r="F22" s="92"/>
      <c r="G22" s="93"/>
      <c r="H22">
        <f>IF(ISBLANK(G22),0,VLOOKUP(G22,Table!C:D,2,FALSE))</f>
        <v>0</v>
      </c>
      <c r="I22" s="2">
        <f t="shared" si="3"/>
        <v>0</v>
      </c>
      <c r="J22" s="11" t="e">
        <f t="shared" si="0"/>
        <v>#VALUE!</v>
      </c>
      <c r="K22" s="11">
        <f t="shared" si="5"/>
        <v>0</v>
      </c>
    </row>
    <row r="23" spans="1:11" ht="15">
      <c r="A23" s="9" t="str">
        <f t="shared" si="4"/>
        <v/>
      </c>
      <c r="B23" s="9" t="str">
        <f t="shared" si="2"/>
        <v/>
      </c>
      <c r="C23" s="91"/>
      <c r="D23" s="10">
        <v>16</v>
      </c>
      <c r="E23" s="92"/>
      <c r="F23" s="92"/>
      <c r="G23" s="93"/>
      <c r="H23">
        <f>IF(ISBLANK(G23),0,VLOOKUP(G23,Table!C:D,2,FALSE))</f>
        <v>0</v>
      </c>
      <c r="I23" s="2">
        <f t="shared" si="3"/>
        <v>0</v>
      </c>
      <c r="J23" s="11" t="e">
        <f t="shared" si="0"/>
        <v>#VALUE!</v>
      </c>
      <c r="K23" s="11">
        <f t="shared" si="5"/>
        <v>0</v>
      </c>
    </row>
    <row r="24" spans="1:11" ht="15">
      <c r="A24" s="9" t="str">
        <f t="shared" si="4"/>
        <v/>
      </c>
      <c r="B24" s="9" t="str">
        <f t="shared" si="2"/>
        <v/>
      </c>
      <c r="C24" s="91"/>
      <c r="D24" s="10">
        <v>17</v>
      </c>
      <c r="E24" s="92"/>
      <c r="F24" s="92"/>
      <c r="G24" s="93"/>
      <c r="H24">
        <f>IF(ISBLANK(G24),0,VLOOKUP(G24,Table!C:D,2,FALSE))</f>
        <v>0</v>
      </c>
      <c r="I24" s="2">
        <f t="shared" si="3"/>
        <v>0</v>
      </c>
      <c r="J24" s="11" t="e">
        <f t="shared" si="0"/>
        <v>#VALUE!</v>
      </c>
      <c r="K24" s="11">
        <f t="shared" si="5"/>
        <v>0</v>
      </c>
    </row>
    <row r="25" spans="1:11" ht="15">
      <c r="A25" s="9" t="str">
        <f t="shared" si="4"/>
        <v/>
      </c>
      <c r="B25" s="9" t="str">
        <f t="shared" si="2"/>
        <v/>
      </c>
      <c r="C25" s="91"/>
      <c r="D25" s="10">
        <v>18</v>
      </c>
      <c r="E25" s="92"/>
      <c r="F25" s="92"/>
      <c r="G25" s="93"/>
      <c r="H25">
        <f>IF(ISBLANK(G25),0,VLOOKUP(G25,Table!C:D,2,FALSE))</f>
        <v>0</v>
      </c>
      <c r="I25" s="2">
        <f t="shared" si="3"/>
        <v>0</v>
      </c>
      <c r="J25" s="11" t="e">
        <f t="shared" si="0"/>
        <v>#VALUE!</v>
      </c>
      <c r="K25" s="11">
        <f t="shared" si="5"/>
        <v>0</v>
      </c>
    </row>
    <row r="26" spans="1:11" ht="15">
      <c r="A26" s="9" t="str">
        <f t="shared" si="4"/>
        <v/>
      </c>
      <c r="B26" s="9" t="str">
        <f t="shared" si="2"/>
        <v/>
      </c>
      <c r="C26" s="91"/>
      <c r="D26" s="10">
        <v>19</v>
      </c>
      <c r="E26" s="92"/>
      <c r="F26" s="92"/>
      <c r="G26" s="93"/>
      <c r="H26">
        <f>IF(ISBLANK(G26),0,VLOOKUP(G26,Table!C:D,2,FALSE))</f>
        <v>0</v>
      </c>
      <c r="I26" s="2">
        <f t="shared" si="3"/>
        <v>0</v>
      </c>
      <c r="J26" s="11" t="e">
        <f t="shared" si="0"/>
        <v>#VALUE!</v>
      </c>
      <c r="K26" s="11">
        <f t="shared" si="5"/>
        <v>0</v>
      </c>
    </row>
    <row r="27" spans="1:11" ht="15">
      <c r="A27" s="9" t="str">
        <f t="shared" si="4"/>
        <v/>
      </c>
      <c r="B27" s="9" t="str">
        <f t="shared" si="2"/>
        <v/>
      </c>
      <c r="C27" s="91"/>
      <c r="D27" s="10">
        <v>20</v>
      </c>
      <c r="E27" s="92"/>
      <c r="F27" s="92"/>
      <c r="G27" s="93"/>
      <c r="H27">
        <f>IF(ISBLANK(G27),0,VLOOKUP(G27,Table!C:D,2,FALSE))</f>
        <v>0</v>
      </c>
      <c r="I27" s="2">
        <f t="shared" si="3"/>
        <v>0</v>
      </c>
      <c r="J27" s="11" t="e">
        <f t="shared" si="0"/>
        <v>#VALUE!</v>
      </c>
      <c r="K27" s="11">
        <f t="shared" si="5"/>
        <v>0</v>
      </c>
    </row>
    <row r="28" spans="1:11" ht="15">
      <c r="A28" s="9" t="str">
        <f t="shared" si="4"/>
        <v/>
      </c>
      <c r="B28" s="9" t="str">
        <f t="shared" si="2"/>
        <v/>
      </c>
      <c r="C28" s="91"/>
      <c r="D28" s="10">
        <v>21</v>
      </c>
      <c r="E28" s="92"/>
      <c r="F28" s="92"/>
      <c r="G28" s="93"/>
      <c r="H28">
        <f>IF(ISBLANK(G28),0,VLOOKUP(G28,Table!C:D,2,FALSE))</f>
        <v>0</v>
      </c>
      <c r="I28" s="2">
        <f t="shared" si="3"/>
        <v>0</v>
      </c>
      <c r="J28" s="11" t="e">
        <f t="shared" si="0"/>
        <v>#VALUE!</v>
      </c>
      <c r="K28" s="11">
        <f t="shared" si="5"/>
        <v>0</v>
      </c>
    </row>
    <row r="29" spans="1:11" ht="15">
      <c r="A29" s="9" t="str">
        <f t="shared" si="4"/>
        <v/>
      </c>
      <c r="B29" s="9" t="str">
        <f t="shared" si="2"/>
        <v/>
      </c>
      <c r="C29" s="91"/>
      <c r="D29" s="10">
        <v>22</v>
      </c>
      <c r="E29" s="92"/>
      <c r="F29" s="92"/>
      <c r="G29" s="93"/>
      <c r="H29">
        <f>IF(ISBLANK(G29),0,VLOOKUP(G29,Table!C:D,2,FALSE))</f>
        <v>0</v>
      </c>
      <c r="I29" s="2">
        <f t="shared" si="3"/>
        <v>0</v>
      </c>
      <c r="J29" s="11" t="e">
        <f t="shared" si="0"/>
        <v>#VALUE!</v>
      </c>
      <c r="K29" s="11">
        <f t="shared" ref="K29:K63" si="6">IF(H29=0,0,J29/50)</f>
        <v>0</v>
      </c>
    </row>
    <row r="30" spans="1:11" ht="15">
      <c r="A30" s="9" t="str">
        <f t="shared" si="4"/>
        <v/>
      </c>
      <c r="B30" s="9" t="str">
        <f t="shared" si="2"/>
        <v/>
      </c>
      <c r="C30" s="91"/>
      <c r="D30" s="10">
        <v>23</v>
      </c>
      <c r="E30" s="92"/>
      <c r="F30" s="92"/>
      <c r="G30" s="93"/>
      <c r="H30">
        <f>IF(ISBLANK(G30),0,VLOOKUP(G30,Table!C:D,2,FALSE))</f>
        <v>0</v>
      </c>
      <c r="I30" s="2">
        <f t="shared" si="3"/>
        <v>0</v>
      </c>
      <c r="J30" s="11" t="e">
        <f t="shared" si="0"/>
        <v>#VALUE!</v>
      </c>
      <c r="K30" s="11">
        <f t="shared" si="6"/>
        <v>0</v>
      </c>
    </row>
    <row r="31" spans="1:11" ht="15">
      <c r="A31" s="9" t="str">
        <f t="shared" si="4"/>
        <v/>
      </c>
      <c r="B31" s="9" t="str">
        <f t="shared" si="2"/>
        <v/>
      </c>
      <c r="C31" s="91"/>
      <c r="D31" s="10">
        <v>24</v>
      </c>
      <c r="E31" s="92"/>
      <c r="F31" s="92"/>
      <c r="G31" s="93"/>
      <c r="H31">
        <f>IF(ISBLANK(G31),0,VLOOKUP(G31,Table!C:D,2,FALSE))</f>
        <v>0</v>
      </c>
      <c r="I31" s="2">
        <f t="shared" si="3"/>
        <v>0</v>
      </c>
      <c r="J31" s="11" t="e">
        <f t="shared" si="0"/>
        <v>#VALUE!</v>
      </c>
      <c r="K31" s="11">
        <f t="shared" si="6"/>
        <v>0</v>
      </c>
    </row>
    <row r="32" spans="1:11" ht="15">
      <c r="A32" s="9" t="str">
        <f t="shared" si="4"/>
        <v/>
      </c>
      <c r="B32" s="9" t="str">
        <f t="shared" si="2"/>
        <v/>
      </c>
      <c r="C32" s="91"/>
      <c r="D32" s="10">
        <v>25</v>
      </c>
      <c r="E32" s="92"/>
      <c r="F32" s="92"/>
      <c r="G32" s="93"/>
      <c r="H32">
        <f>IF(ISBLANK(G32),0,VLOOKUP(G32,Table!C:D,2,FALSE))</f>
        <v>0</v>
      </c>
      <c r="I32" s="2">
        <f t="shared" si="3"/>
        <v>0</v>
      </c>
      <c r="J32" s="11" t="e">
        <f t="shared" si="0"/>
        <v>#VALUE!</v>
      </c>
      <c r="K32" s="11">
        <f t="shared" si="6"/>
        <v>0</v>
      </c>
    </row>
    <row r="33" spans="1:11" ht="15">
      <c r="A33" s="9" t="str">
        <f t="shared" si="4"/>
        <v/>
      </c>
      <c r="B33" s="9" t="str">
        <f t="shared" si="2"/>
        <v/>
      </c>
      <c r="C33" s="91"/>
      <c r="D33" s="10">
        <v>26</v>
      </c>
      <c r="E33" s="92"/>
      <c r="F33" s="92"/>
      <c r="G33" s="93"/>
      <c r="H33">
        <f>IF(ISBLANK(G33),0,VLOOKUP(G33,Table!C:D,2,FALSE))</f>
        <v>0</v>
      </c>
      <c r="I33" s="2">
        <f t="shared" si="3"/>
        <v>0</v>
      </c>
      <c r="J33" s="11" t="e">
        <f t="shared" si="0"/>
        <v>#VALUE!</v>
      </c>
      <c r="K33" s="11">
        <f t="shared" si="6"/>
        <v>0</v>
      </c>
    </row>
    <row r="34" spans="1:11" ht="15">
      <c r="A34" s="9" t="str">
        <f t="shared" si="4"/>
        <v/>
      </c>
      <c r="B34" s="9" t="str">
        <f t="shared" si="2"/>
        <v/>
      </c>
      <c r="C34" s="91"/>
      <c r="D34" s="10">
        <v>27</v>
      </c>
      <c r="E34" s="92"/>
      <c r="F34" s="92"/>
      <c r="G34" s="93"/>
      <c r="H34">
        <f>IF(ISBLANK(G34),0,VLOOKUP(G34,Table!C:D,2,FALSE))</f>
        <v>0</v>
      </c>
      <c r="I34" s="2">
        <f t="shared" si="3"/>
        <v>0</v>
      </c>
      <c r="J34" s="11" t="e">
        <f t="shared" si="0"/>
        <v>#VALUE!</v>
      </c>
      <c r="K34" s="11">
        <f t="shared" si="6"/>
        <v>0</v>
      </c>
    </row>
    <row r="35" spans="1:11">
      <c r="A35" s="9" t="str">
        <f t="shared" si="4"/>
        <v/>
      </c>
      <c r="B35" s="9" t="str">
        <f t="shared" si="2"/>
        <v/>
      </c>
      <c r="C35" s="91"/>
      <c r="D35" s="10">
        <v>28</v>
      </c>
      <c r="E35" s="92"/>
      <c r="F35" s="92"/>
      <c r="G35" s="93"/>
      <c r="H35">
        <f>IF(ISBLANK(G35),0,VLOOKUP(G35,Table!C:D,2,FALSE))</f>
        <v>0</v>
      </c>
      <c r="I35" s="2">
        <f t="shared" si="3"/>
        <v>0</v>
      </c>
      <c r="J35" s="11" t="e">
        <f t="shared" si="0"/>
        <v>#VALUE!</v>
      </c>
      <c r="K35" s="11">
        <f t="shared" si="6"/>
        <v>0</v>
      </c>
    </row>
    <row r="36" spans="1:11">
      <c r="A36" s="9" t="str">
        <f t="shared" si="4"/>
        <v/>
      </c>
      <c r="B36" s="9" t="str">
        <f t="shared" si="2"/>
        <v/>
      </c>
      <c r="C36" s="91"/>
      <c r="D36" s="10">
        <v>29</v>
      </c>
      <c r="E36" s="92"/>
      <c r="F36" s="92"/>
      <c r="G36" s="93"/>
      <c r="H36">
        <f>IF(ISBLANK(G36),0,VLOOKUP(G36,Table!C:D,2,FALSE))</f>
        <v>0</v>
      </c>
      <c r="I36" s="2">
        <f t="shared" si="3"/>
        <v>0</v>
      </c>
      <c r="J36" s="11" t="e">
        <f t="shared" si="0"/>
        <v>#VALUE!</v>
      </c>
      <c r="K36" s="11">
        <f t="shared" si="6"/>
        <v>0</v>
      </c>
    </row>
    <row r="37" spans="1:11">
      <c r="A37" s="9" t="str">
        <f t="shared" si="4"/>
        <v/>
      </c>
      <c r="B37" s="9" t="str">
        <f t="shared" si="2"/>
        <v/>
      </c>
      <c r="C37" s="91"/>
      <c r="D37" s="10">
        <v>30</v>
      </c>
      <c r="E37" s="92"/>
      <c r="F37" s="92"/>
      <c r="G37" s="93"/>
      <c r="H37">
        <f>IF(ISBLANK(G37),0,VLOOKUP(G37,Table!C:D,2,FALSE))</f>
        <v>0</v>
      </c>
      <c r="I37" s="2">
        <f t="shared" si="3"/>
        <v>0</v>
      </c>
      <c r="J37" s="11" t="e">
        <f t="shared" si="0"/>
        <v>#VALUE!</v>
      </c>
      <c r="K37" s="11">
        <f t="shared" si="6"/>
        <v>0</v>
      </c>
    </row>
    <row r="38" spans="1:11">
      <c r="A38" s="9" t="str">
        <f t="shared" si="4"/>
        <v/>
      </c>
      <c r="B38" s="9" t="str">
        <f t="shared" si="2"/>
        <v/>
      </c>
      <c r="C38" s="91"/>
      <c r="D38" s="10">
        <v>31</v>
      </c>
      <c r="E38" s="92"/>
      <c r="F38" s="92"/>
      <c r="G38" s="93"/>
      <c r="H38">
        <f>IF(ISBLANK(G38),0,VLOOKUP(G38,Table!C:D,2,FALSE))</f>
        <v>0</v>
      </c>
      <c r="I38" s="2">
        <f t="shared" si="3"/>
        <v>0</v>
      </c>
      <c r="J38" s="11" t="e">
        <f t="shared" si="0"/>
        <v>#VALUE!</v>
      </c>
      <c r="K38" s="11">
        <f t="shared" si="6"/>
        <v>0</v>
      </c>
    </row>
    <row r="39" spans="1:11">
      <c r="A39" s="9" t="str">
        <f t="shared" si="4"/>
        <v/>
      </c>
      <c r="B39" s="9" t="str">
        <f t="shared" si="2"/>
        <v/>
      </c>
      <c r="C39" s="91"/>
      <c r="D39" s="10">
        <v>32</v>
      </c>
      <c r="E39" s="92"/>
      <c r="F39" s="92"/>
      <c r="G39" s="93"/>
      <c r="H39">
        <f>IF(ISBLANK(G39),0,VLOOKUP(G39,Table!C:D,2,FALSE))</f>
        <v>0</v>
      </c>
      <c r="I39" s="2">
        <f t="shared" si="3"/>
        <v>0</v>
      </c>
      <c r="J39" s="11" t="e">
        <f t="shared" si="0"/>
        <v>#VALUE!</v>
      </c>
      <c r="K39" s="11">
        <f t="shared" si="6"/>
        <v>0</v>
      </c>
    </row>
    <row r="40" spans="1:11">
      <c r="A40" s="9" t="str">
        <f t="shared" si="4"/>
        <v/>
      </c>
      <c r="B40" s="9" t="str">
        <f t="shared" si="2"/>
        <v/>
      </c>
      <c r="C40" s="91"/>
      <c r="D40" s="10">
        <v>33</v>
      </c>
      <c r="E40" s="92"/>
      <c r="F40" s="92"/>
      <c r="G40" s="93"/>
      <c r="H40">
        <f>IF(ISBLANK(G40),0,VLOOKUP(G40,Table!C:D,2,FALSE))</f>
        <v>0</v>
      </c>
      <c r="I40" s="2">
        <f t="shared" si="3"/>
        <v>0</v>
      </c>
      <c r="J40" s="11" t="e">
        <f t="shared" ref="J40:J67" si="7">((B40-A40)*1440)*H40</f>
        <v>#VALUE!</v>
      </c>
      <c r="K40" s="11">
        <f t="shared" si="6"/>
        <v>0</v>
      </c>
    </row>
    <row r="41" spans="1:11">
      <c r="A41" s="9" t="str">
        <f t="shared" si="4"/>
        <v/>
      </c>
      <c r="B41" s="9" t="str">
        <f t="shared" si="2"/>
        <v/>
      </c>
      <c r="C41" s="91"/>
      <c r="D41" s="10">
        <v>34</v>
      </c>
      <c r="E41" s="92"/>
      <c r="F41" s="92"/>
      <c r="G41" s="93"/>
      <c r="H41">
        <f>IF(ISBLANK(G41),0,VLOOKUP(G41,Table!C:D,2,FALSE))</f>
        <v>0</v>
      </c>
      <c r="I41" s="2">
        <f t="shared" si="3"/>
        <v>0</v>
      </c>
      <c r="J41" s="11" t="e">
        <f t="shared" si="7"/>
        <v>#VALUE!</v>
      </c>
      <c r="K41" s="11">
        <f t="shared" si="6"/>
        <v>0</v>
      </c>
    </row>
    <row r="42" spans="1:11">
      <c r="A42" s="9" t="str">
        <f t="shared" si="4"/>
        <v/>
      </c>
      <c r="B42" s="9" t="str">
        <f t="shared" si="2"/>
        <v/>
      </c>
      <c r="C42" s="91"/>
      <c r="D42" s="10">
        <v>35</v>
      </c>
      <c r="E42" s="92"/>
      <c r="F42" s="92"/>
      <c r="G42" s="93"/>
      <c r="H42">
        <f>IF(ISBLANK(G42),0,VLOOKUP(G42,Table!C:D,2,FALSE))</f>
        <v>0</v>
      </c>
      <c r="I42" s="2">
        <f t="shared" si="3"/>
        <v>0</v>
      </c>
      <c r="J42" s="11" t="e">
        <f t="shared" si="7"/>
        <v>#VALUE!</v>
      </c>
      <c r="K42" s="11">
        <f t="shared" si="6"/>
        <v>0</v>
      </c>
    </row>
    <row r="43" spans="1:11">
      <c r="A43" s="9" t="str">
        <f t="shared" si="4"/>
        <v/>
      </c>
      <c r="B43" s="9" t="str">
        <f t="shared" si="2"/>
        <v/>
      </c>
      <c r="C43" s="91"/>
      <c r="D43" s="10">
        <v>36</v>
      </c>
      <c r="E43" s="92"/>
      <c r="F43" s="92"/>
      <c r="G43" s="93"/>
      <c r="H43">
        <f>IF(ISBLANK(G43),0,VLOOKUP(G43,Table!C:D,2,FALSE))</f>
        <v>0</v>
      </c>
      <c r="I43" s="2">
        <f t="shared" si="3"/>
        <v>0</v>
      </c>
      <c r="J43" s="11" t="e">
        <f t="shared" si="7"/>
        <v>#VALUE!</v>
      </c>
      <c r="K43" s="11">
        <f t="shared" si="6"/>
        <v>0</v>
      </c>
    </row>
    <row r="44" spans="1:11">
      <c r="A44" s="9" t="str">
        <f t="shared" si="4"/>
        <v/>
      </c>
      <c r="B44" s="9" t="str">
        <f t="shared" si="2"/>
        <v/>
      </c>
      <c r="C44" s="91"/>
      <c r="D44" s="10">
        <v>37</v>
      </c>
      <c r="E44" s="92"/>
      <c r="F44" s="92"/>
      <c r="G44" s="93"/>
      <c r="H44">
        <f>IF(ISBLANK(G44),0,VLOOKUP(G44,Table!C:D,2,FALSE))</f>
        <v>0</v>
      </c>
      <c r="I44" s="2">
        <f t="shared" si="3"/>
        <v>0</v>
      </c>
      <c r="J44" s="11" t="e">
        <f t="shared" si="7"/>
        <v>#VALUE!</v>
      </c>
      <c r="K44" s="11">
        <f t="shared" si="6"/>
        <v>0</v>
      </c>
    </row>
    <row r="45" spans="1:11">
      <c r="A45" s="9" t="str">
        <f t="shared" si="4"/>
        <v/>
      </c>
      <c r="B45" s="9" t="str">
        <f t="shared" si="2"/>
        <v/>
      </c>
      <c r="C45" s="91"/>
      <c r="D45" s="10">
        <v>38</v>
      </c>
      <c r="E45" s="92"/>
      <c r="F45" s="92"/>
      <c r="G45" s="93"/>
      <c r="H45">
        <f>IF(ISBLANK(G45),0,VLOOKUP(G45,Table!C:D,2,FALSE))</f>
        <v>0</v>
      </c>
      <c r="I45" s="2">
        <f t="shared" si="3"/>
        <v>0</v>
      </c>
      <c r="J45" s="11" t="e">
        <f t="shared" si="7"/>
        <v>#VALUE!</v>
      </c>
      <c r="K45" s="11">
        <f t="shared" si="6"/>
        <v>0</v>
      </c>
    </row>
    <row r="46" spans="1:11">
      <c r="A46" s="9" t="str">
        <f t="shared" si="4"/>
        <v/>
      </c>
      <c r="B46" s="9" t="str">
        <f t="shared" si="2"/>
        <v/>
      </c>
      <c r="C46" s="91"/>
      <c r="D46" s="10">
        <v>39</v>
      </c>
      <c r="E46" s="92"/>
      <c r="F46" s="92"/>
      <c r="G46" s="93"/>
      <c r="H46">
        <f>IF(ISBLANK(G46),0,VLOOKUP(G46,Table!C:D,2,FALSE))</f>
        <v>0</v>
      </c>
      <c r="I46" s="2">
        <f t="shared" si="3"/>
        <v>0</v>
      </c>
      <c r="J46" s="11" t="e">
        <f t="shared" si="7"/>
        <v>#VALUE!</v>
      </c>
      <c r="K46" s="11">
        <f t="shared" si="6"/>
        <v>0</v>
      </c>
    </row>
    <row r="47" spans="1:11">
      <c r="A47" s="9" t="str">
        <f t="shared" si="4"/>
        <v/>
      </c>
      <c r="B47" s="9" t="str">
        <f t="shared" si="2"/>
        <v/>
      </c>
      <c r="C47" s="91"/>
      <c r="D47" s="10">
        <v>40</v>
      </c>
      <c r="E47" s="92"/>
      <c r="F47" s="92"/>
      <c r="G47" s="93"/>
      <c r="H47">
        <f>IF(ISBLANK(G47),0,VLOOKUP(G47,Table!C:D,2,FALSE))</f>
        <v>0</v>
      </c>
      <c r="I47" s="2">
        <f t="shared" si="3"/>
        <v>0</v>
      </c>
      <c r="J47" s="11" t="e">
        <f t="shared" si="7"/>
        <v>#VALUE!</v>
      </c>
      <c r="K47" s="11">
        <f t="shared" si="6"/>
        <v>0</v>
      </c>
    </row>
    <row r="48" spans="1:11">
      <c r="A48" s="9" t="str">
        <f t="shared" si="4"/>
        <v/>
      </c>
      <c r="B48" s="9" t="str">
        <f t="shared" si="2"/>
        <v/>
      </c>
      <c r="C48" s="91"/>
      <c r="D48" s="10">
        <v>41</v>
      </c>
      <c r="E48" s="92"/>
      <c r="F48" s="92"/>
      <c r="G48" s="93"/>
      <c r="H48">
        <f>IF(ISBLANK(G48),0,VLOOKUP(G48,Table!C:D,2,FALSE))</f>
        <v>0</v>
      </c>
      <c r="I48" s="2">
        <f t="shared" si="3"/>
        <v>0</v>
      </c>
      <c r="J48" s="11" t="e">
        <f t="shared" si="7"/>
        <v>#VALUE!</v>
      </c>
      <c r="K48" s="11">
        <f t="shared" si="6"/>
        <v>0</v>
      </c>
    </row>
    <row r="49" spans="1:11">
      <c r="A49" s="9" t="str">
        <f t="shared" si="4"/>
        <v/>
      </c>
      <c r="B49" s="9" t="str">
        <f t="shared" si="2"/>
        <v/>
      </c>
      <c r="C49" s="91"/>
      <c r="D49" s="10">
        <v>42</v>
      </c>
      <c r="E49" s="92"/>
      <c r="F49" s="92"/>
      <c r="G49" s="93"/>
      <c r="H49">
        <f>IF(ISBLANK(G49),0,VLOOKUP(G49,Table!C:D,2,FALSE))</f>
        <v>0</v>
      </c>
      <c r="I49" s="2">
        <f t="shared" si="3"/>
        <v>0</v>
      </c>
      <c r="J49" s="11" t="e">
        <f t="shared" si="7"/>
        <v>#VALUE!</v>
      </c>
      <c r="K49" s="11">
        <f t="shared" si="6"/>
        <v>0</v>
      </c>
    </row>
    <row r="50" spans="1:11">
      <c r="A50" s="9" t="str">
        <f t="shared" si="4"/>
        <v/>
      </c>
      <c r="B50" s="9" t="str">
        <f t="shared" si="2"/>
        <v/>
      </c>
      <c r="C50" s="91"/>
      <c r="D50" s="10">
        <v>43</v>
      </c>
      <c r="E50" s="92"/>
      <c r="F50" s="92"/>
      <c r="G50" s="93"/>
      <c r="H50">
        <f>IF(ISBLANK(G50),0,VLOOKUP(G50,Table!C:D,2,FALSE))</f>
        <v>0</v>
      </c>
      <c r="I50" s="2">
        <f t="shared" si="3"/>
        <v>0</v>
      </c>
      <c r="J50" s="11" t="e">
        <f t="shared" si="7"/>
        <v>#VALUE!</v>
      </c>
      <c r="K50" s="11">
        <f t="shared" si="6"/>
        <v>0</v>
      </c>
    </row>
    <row r="51" spans="1:11">
      <c r="A51" s="9" t="str">
        <f t="shared" si="4"/>
        <v/>
      </c>
      <c r="B51" s="9" t="str">
        <f t="shared" si="2"/>
        <v/>
      </c>
      <c r="C51" s="91"/>
      <c r="D51" s="10">
        <v>44</v>
      </c>
      <c r="E51" s="92"/>
      <c r="F51" s="92"/>
      <c r="G51" s="93"/>
      <c r="H51">
        <f>IF(ISBLANK(G51),0,VLOOKUP(G51,Table!C:D,2,FALSE))</f>
        <v>0</v>
      </c>
      <c r="I51" s="2">
        <f t="shared" si="3"/>
        <v>0</v>
      </c>
      <c r="J51" s="11" t="e">
        <f t="shared" si="7"/>
        <v>#VALUE!</v>
      </c>
      <c r="K51" s="11">
        <f t="shared" si="6"/>
        <v>0</v>
      </c>
    </row>
    <row r="52" spans="1:11">
      <c r="A52" s="9" t="str">
        <f t="shared" si="4"/>
        <v/>
      </c>
      <c r="B52" s="9" t="str">
        <f t="shared" si="2"/>
        <v/>
      </c>
      <c r="C52" s="91"/>
      <c r="D52" s="10">
        <v>45</v>
      </c>
      <c r="E52" s="92"/>
      <c r="F52" s="92"/>
      <c r="G52" s="93"/>
      <c r="H52">
        <f>IF(ISBLANK(G52),0,VLOOKUP(G52,Table!C:D,2,FALSE))</f>
        <v>0</v>
      </c>
      <c r="I52" s="2">
        <f t="shared" si="3"/>
        <v>0</v>
      </c>
      <c r="J52" s="11" t="e">
        <f t="shared" si="7"/>
        <v>#VALUE!</v>
      </c>
      <c r="K52" s="11">
        <f t="shared" si="6"/>
        <v>0</v>
      </c>
    </row>
    <row r="53" spans="1:11">
      <c r="A53" s="9" t="str">
        <f t="shared" si="4"/>
        <v/>
      </c>
      <c r="B53" s="9" t="str">
        <f t="shared" si="2"/>
        <v/>
      </c>
      <c r="C53" s="91"/>
      <c r="D53" s="10">
        <v>46</v>
      </c>
      <c r="E53" s="92"/>
      <c r="F53" s="92"/>
      <c r="G53" s="93"/>
      <c r="H53">
        <f>IF(ISBLANK(G53),0,VLOOKUP(G53,Table!C:D,2,FALSE))</f>
        <v>0</v>
      </c>
      <c r="I53" s="2">
        <f t="shared" si="3"/>
        <v>0</v>
      </c>
      <c r="J53" s="11" t="e">
        <f t="shared" si="7"/>
        <v>#VALUE!</v>
      </c>
      <c r="K53" s="11">
        <f t="shared" si="6"/>
        <v>0</v>
      </c>
    </row>
    <row r="54" spans="1:11">
      <c r="A54" s="9" t="str">
        <f t="shared" si="4"/>
        <v/>
      </c>
      <c r="B54" s="9" t="str">
        <f t="shared" si="2"/>
        <v/>
      </c>
      <c r="C54" s="91"/>
      <c r="D54" s="10">
        <v>47</v>
      </c>
      <c r="E54" s="92"/>
      <c r="F54" s="92"/>
      <c r="G54" s="93"/>
      <c r="H54">
        <f>IF(ISBLANK(G54),0,VLOOKUP(G54,Table!C:D,2,FALSE))</f>
        <v>0</v>
      </c>
      <c r="I54" s="2">
        <f t="shared" si="3"/>
        <v>0</v>
      </c>
      <c r="J54" s="11" t="e">
        <f t="shared" si="7"/>
        <v>#VALUE!</v>
      </c>
      <c r="K54" s="11">
        <f t="shared" si="6"/>
        <v>0</v>
      </c>
    </row>
    <row r="55" spans="1:11">
      <c r="A55" s="9" t="str">
        <f t="shared" si="4"/>
        <v/>
      </c>
      <c r="B55" s="9" t="str">
        <f t="shared" si="2"/>
        <v/>
      </c>
      <c r="C55" s="91"/>
      <c r="D55" s="10">
        <v>48</v>
      </c>
      <c r="E55" s="92"/>
      <c r="F55" s="92"/>
      <c r="G55" s="93"/>
      <c r="H55">
        <f>IF(ISBLANK(G55),0,VLOOKUP(G55,Table!C:D,2,FALSE))</f>
        <v>0</v>
      </c>
      <c r="I55" s="2">
        <f t="shared" si="3"/>
        <v>0</v>
      </c>
      <c r="J55" s="11" t="e">
        <f t="shared" si="7"/>
        <v>#VALUE!</v>
      </c>
      <c r="K55" s="11">
        <f t="shared" si="6"/>
        <v>0</v>
      </c>
    </row>
    <row r="56" spans="1:11">
      <c r="A56" s="9" t="str">
        <f t="shared" si="4"/>
        <v/>
      </c>
      <c r="B56" s="9" t="str">
        <f t="shared" si="2"/>
        <v/>
      </c>
      <c r="C56" s="91"/>
      <c r="D56" s="10">
        <v>49</v>
      </c>
      <c r="E56" s="92"/>
      <c r="F56" s="92"/>
      <c r="G56" s="93"/>
      <c r="H56">
        <f>IF(ISBLANK(G56),0,VLOOKUP(G56,Table!C:D,2,FALSE))</f>
        <v>0</v>
      </c>
      <c r="I56" s="2">
        <f t="shared" si="3"/>
        <v>0</v>
      </c>
      <c r="J56" s="11" t="e">
        <f t="shared" si="7"/>
        <v>#VALUE!</v>
      </c>
      <c r="K56" s="11">
        <f t="shared" si="6"/>
        <v>0</v>
      </c>
    </row>
    <row r="57" spans="1:11">
      <c r="A57" s="9" t="str">
        <f t="shared" si="4"/>
        <v/>
      </c>
      <c r="B57" s="9" t="str">
        <f t="shared" si="2"/>
        <v/>
      </c>
      <c r="C57" s="91"/>
      <c r="D57" s="10">
        <v>50</v>
      </c>
      <c r="E57" s="92"/>
      <c r="F57" s="92"/>
      <c r="G57" s="93"/>
      <c r="H57">
        <f>IF(ISBLANK(G57),0,VLOOKUP(G57,Table!C:D,2,FALSE))</f>
        <v>0</v>
      </c>
      <c r="I57" s="2">
        <f t="shared" si="3"/>
        <v>0</v>
      </c>
      <c r="J57" s="11" t="e">
        <f t="shared" si="7"/>
        <v>#VALUE!</v>
      </c>
      <c r="K57" s="11">
        <f t="shared" si="6"/>
        <v>0</v>
      </c>
    </row>
    <row r="58" spans="1:11">
      <c r="A58" s="9" t="str">
        <f t="shared" si="4"/>
        <v/>
      </c>
      <c r="B58" s="9" t="str">
        <f t="shared" si="2"/>
        <v/>
      </c>
      <c r="C58" s="91"/>
      <c r="D58" s="10">
        <v>51</v>
      </c>
      <c r="E58" s="92"/>
      <c r="F58" s="92"/>
      <c r="G58" s="93"/>
      <c r="H58">
        <f>IF(ISBLANK(G58),0,VLOOKUP(G58,Table!C:D,2,FALSE))</f>
        <v>0</v>
      </c>
      <c r="I58" s="2">
        <f t="shared" si="3"/>
        <v>0</v>
      </c>
      <c r="J58" s="11" t="e">
        <f t="shared" si="7"/>
        <v>#VALUE!</v>
      </c>
      <c r="K58" s="11">
        <f t="shared" si="6"/>
        <v>0</v>
      </c>
    </row>
    <row r="59" spans="1:11">
      <c r="A59" s="9" t="str">
        <f t="shared" si="4"/>
        <v/>
      </c>
      <c r="B59" s="9" t="str">
        <f t="shared" si="2"/>
        <v/>
      </c>
      <c r="C59" s="91"/>
      <c r="D59" s="10">
        <v>52</v>
      </c>
      <c r="E59" s="92"/>
      <c r="F59" s="92"/>
      <c r="G59" s="93"/>
      <c r="H59">
        <f>IF(ISBLANK(G59),0,VLOOKUP(G59,Table!C:D,2,FALSE))</f>
        <v>0</v>
      </c>
      <c r="I59" s="2">
        <f t="shared" si="3"/>
        <v>0</v>
      </c>
      <c r="J59" s="11" t="e">
        <f t="shared" si="7"/>
        <v>#VALUE!</v>
      </c>
      <c r="K59" s="11">
        <f t="shared" si="6"/>
        <v>0</v>
      </c>
    </row>
    <row r="60" spans="1:11">
      <c r="A60" s="9" t="str">
        <f t="shared" si="4"/>
        <v/>
      </c>
      <c r="B60" s="9" t="str">
        <f t="shared" si="2"/>
        <v/>
      </c>
      <c r="C60" s="91"/>
      <c r="D60" s="10">
        <v>53</v>
      </c>
      <c r="E60" s="92"/>
      <c r="F60" s="92"/>
      <c r="G60" s="93"/>
      <c r="H60">
        <f>IF(ISBLANK(G60),0,VLOOKUP(G60,Table!C:D,2,FALSE))</f>
        <v>0</v>
      </c>
      <c r="I60" s="2">
        <f t="shared" si="3"/>
        <v>0</v>
      </c>
      <c r="J60" s="11" t="e">
        <f t="shared" si="7"/>
        <v>#VALUE!</v>
      </c>
      <c r="K60" s="11">
        <f t="shared" si="6"/>
        <v>0</v>
      </c>
    </row>
    <row r="61" spans="1:11">
      <c r="A61" s="9" t="str">
        <f t="shared" si="4"/>
        <v/>
      </c>
      <c r="B61" s="9" t="str">
        <f t="shared" si="2"/>
        <v/>
      </c>
      <c r="C61" s="91"/>
      <c r="D61" s="10">
        <v>54</v>
      </c>
      <c r="E61" s="92"/>
      <c r="F61" s="92"/>
      <c r="G61" s="93"/>
      <c r="H61">
        <f>IF(ISBLANK(G61),0,VLOOKUP(G61,Table!C:D,2,FALSE))</f>
        <v>0</v>
      </c>
      <c r="I61" s="2">
        <f t="shared" si="3"/>
        <v>0</v>
      </c>
      <c r="J61" s="11" t="e">
        <f t="shared" si="7"/>
        <v>#VALUE!</v>
      </c>
      <c r="K61" s="11">
        <f t="shared" si="6"/>
        <v>0</v>
      </c>
    </row>
    <row r="62" spans="1:11">
      <c r="A62" s="9" t="str">
        <f t="shared" si="4"/>
        <v/>
      </c>
      <c r="B62" s="9" t="str">
        <f t="shared" si="2"/>
        <v/>
      </c>
      <c r="C62" s="91"/>
      <c r="D62" s="10">
        <v>55</v>
      </c>
      <c r="E62" s="92"/>
      <c r="F62" s="92"/>
      <c r="G62" s="93"/>
      <c r="H62">
        <f>IF(ISBLANK(G62),0,VLOOKUP(G62,Table!C:D,2,FALSE))</f>
        <v>0</v>
      </c>
      <c r="I62" s="2">
        <f t="shared" si="3"/>
        <v>0</v>
      </c>
      <c r="J62" s="11" t="e">
        <f t="shared" si="7"/>
        <v>#VALUE!</v>
      </c>
      <c r="K62" s="11">
        <f t="shared" si="6"/>
        <v>0</v>
      </c>
    </row>
    <row r="63" spans="1:11">
      <c r="A63" s="9" t="str">
        <f t="shared" si="4"/>
        <v/>
      </c>
      <c r="B63" s="9" t="str">
        <f t="shared" si="2"/>
        <v/>
      </c>
      <c r="C63" s="91"/>
      <c r="D63" s="10">
        <v>56</v>
      </c>
      <c r="E63" s="92"/>
      <c r="F63" s="92"/>
      <c r="G63" s="93"/>
      <c r="H63">
        <f>IF(ISBLANK(G63),0,VLOOKUP(G63,Table!C:D,2,FALSE))</f>
        <v>0</v>
      </c>
      <c r="I63" s="2">
        <f t="shared" si="3"/>
        <v>0</v>
      </c>
      <c r="J63" s="11" t="e">
        <f t="shared" si="7"/>
        <v>#VALUE!</v>
      </c>
      <c r="K63" s="11">
        <f t="shared" si="6"/>
        <v>0</v>
      </c>
    </row>
    <row r="64" spans="1:11">
      <c r="A64" s="9" t="str">
        <f t="shared" si="4"/>
        <v/>
      </c>
      <c r="B64" s="9" t="str">
        <f t="shared" si="2"/>
        <v/>
      </c>
      <c r="C64" s="91"/>
      <c r="D64" s="10">
        <v>57</v>
      </c>
      <c r="E64" s="92"/>
      <c r="F64" s="92"/>
      <c r="G64" s="93"/>
      <c r="H64">
        <f>IF(ISBLANK(G64),0,VLOOKUP(G64,Table!C:D,2,FALSE))</f>
        <v>0</v>
      </c>
      <c r="I64" s="2">
        <f t="shared" si="3"/>
        <v>0</v>
      </c>
      <c r="J64" s="11" t="e">
        <f t="shared" si="7"/>
        <v>#VALUE!</v>
      </c>
      <c r="K64" s="11">
        <f t="shared" ref="K64:K67" si="8">IF(H64=0,0,J64/50)</f>
        <v>0</v>
      </c>
    </row>
    <row r="65" spans="1:11">
      <c r="A65" s="9" t="str">
        <f t="shared" si="4"/>
        <v/>
      </c>
      <c r="B65" s="9" t="str">
        <f t="shared" si="2"/>
        <v/>
      </c>
      <c r="C65" s="91"/>
      <c r="D65" s="10">
        <v>58</v>
      </c>
      <c r="E65" s="92"/>
      <c r="F65" s="92"/>
      <c r="G65" s="93"/>
      <c r="H65">
        <f>IF(ISBLANK(G65),0,VLOOKUP(G65,Table!C:D,2,FALSE))</f>
        <v>0</v>
      </c>
      <c r="I65" s="2">
        <f t="shared" si="3"/>
        <v>0</v>
      </c>
      <c r="J65" s="11" t="e">
        <f t="shared" si="7"/>
        <v>#VALUE!</v>
      </c>
      <c r="K65" s="11">
        <f t="shared" si="8"/>
        <v>0</v>
      </c>
    </row>
    <row r="66" spans="1:11">
      <c r="A66" s="9" t="str">
        <f t="shared" si="4"/>
        <v/>
      </c>
      <c r="B66" s="9" t="str">
        <f t="shared" si="2"/>
        <v/>
      </c>
      <c r="C66" s="91"/>
      <c r="D66" s="10">
        <v>59</v>
      </c>
      <c r="E66" s="92"/>
      <c r="F66" s="92"/>
      <c r="G66" s="93"/>
      <c r="H66">
        <f>IF(ISBLANK(G66),0,VLOOKUP(G66,Table!C:D,2,FALSE))</f>
        <v>0</v>
      </c>
      <c r="I66" s="2">
        <f t="shared" si="3"/>
        <v>0</v>
      </c>
      <c r="J66" s="11" t="e">
        <f t="shared" si="7"/>
        <v>#VALUE!</v>
      </c>
      <c r="K66" s="11">
        <f t="shared" si="8"/>
        <v>0</v>
      </c>
    </row>
    <row r="67" spans="1:11">
      <c r="A67" s="9" t="str">
        <f t="shared" si="4"/>
        <v/>
      </c>
      <c r="B67" s="9" t="str">
        <f t="shared" si="2"/>
        <v/>
      </c>
      <c r="C67" s="91"/>
      <c r="D67" s="10">
        <v>60</v>
      </c>
      <c r="E67" s="92"/>
      <c r="F67" s="92"/>
      <c r="G67" s="93"/>
      <c r="H67">
        <f>IF(ISBLANK(G67),0,VLOOKUP(G67,Table!C:D,2,FALSE))</f>
        <v>0</v>
      </c>
      <c r="I67" s="2">
        <f t="shared" si="3"/>
        <v>0</v>
      </c>
      <c r="J67" s="11" t="e">
        <f t="shared" si="7"/>
        <v>#VALUE!</v>
      </c>
      <c r="K67" s="11">
        <f t="shared" si="8"/>
        <v>0</v>
      </c>
    </row>
    <row r="68" spans="1:11">
      <c r="A68" s="10" t="s">
        <v>4</v>
      </c>
      <c r="B68" s="10"/>
      <c r="C68" s="9">
        <f>SUBTOTAL(109,Table2[Time])</f>
        <v>0</v>
      </c>
      <c r="F68" s="41"/>
      <c r="G68" s="34"/>
      <c r="I68" s="2">
        <f>SUBTOTAL(109,Table2[CEU Time])</f>
        <v>0</v>
      </c>
      <c r="J68"/>
      <c r="K68" s="11">
        <f>SUBTOTAL(109,Table2['# of CEUs])</f>
        <v>0</v>
      </c>
    </row>
  </sheetData>
  <sheetProtection algorithmName="SHA-512" hashValue="lBktDAAEKPuqUwfYP5XXuSW3vGE6q7dG7pNEAhMMcjJw38UpZmfhrBUpCEZjSMpVgpMC1CyYXvNXTye6kbYpvA==" saltValue="pXnYy/Zv4yNpB5uK7qekaw==" spinCount="100000" sheet="1" objects="1" scenarios="1"/>
  <mergeCells count="2">
    <mergeCell ref="E3:E4"/>
    <mergeCell ref="E1:G1"/>
  </mergeCells>
  <conditionalFormatting sqref="A1:E1 H1:XFD1 A2:XFD3 A4:D4 A5:XFD67">
    <cfRule type="containsText" dxfId="187" priority="3" operator="containsText" text="&lt;">
      <formula>NOT(ISERROR(SEARCH("&lt;",A1)))</formula>
    </cfRule>
  </conditionalFormatting>
  <conditionalFormatting sqref="C1:C1048576">
    <cfRule type="dataBar" priority="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{013171A0-957F-4B1C-A83B-9D5D4E680E48}</x14:id>
        </ext>
      </extLst>
    </cfRule>
  </conditionalFormatting>
  <conditionalFormatting sqref="F4:XFD4">
    <cfRule type="containsText" dxfId="186" priority="1" operator="containsText" text="&lt;">
      <formula>NOT(ISERROR(SEARCH("&lt;",F4)))</formula>
    </cfRule>
  </conditionalFormatting>
  <conditionalFormatting sqref="L68:XFD1048576 A69:K1048576">
    <cfRule type="containsText" dxfId="185" priority="5" operator="containsText" text="&lt;">
      <formula>NOT(ISERROR(SEARCH("&lt;",A68)))</formula>
    </cfRule>
  </conditionalFormatting>
  <dataValidations count="1">
    <dataValidation type="date" allowBlank="1" showInputMessage="1" showErrorMessage="1" prompt="Format must be in a date form to be valid" sqref="F4:F5">
      <formula1>45292</formula1>
      <formula2>109575</formula2>
    </dataValidation>
  </dataValidations>
  <pageMargins left="0.7" right="0.7" top="0.75" bottom="0.75" header="0.3" footer="0.3"/>
  <pageSetup scale="55" orientation="portrait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13171A0-957F-4B1C-A83B-9D5D4E680E4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C1:C1048576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Table!$A$2:$A$78</xm:f>
          </x14:formula1>
          <xm:sqref>G4</xm:sqref>
        </x14:dataValidation>
        <x14:dataValidation type="list" allowBlank="1" showInputMessage="1" showErrorMessage="1">
          <x14:formula1>
            <xm:f>Table!$C$2:$C$21</xm:f>
          </x14:formula1>
          <xm:sqref>G3 G69:G1048576 G7:G67</xm:sqref>
        </x14:dataValidation>
        <x14:dataValidation type="list" allowBlank="1" showInputMessage="1" showErrorMessage="1">
          <x14:formula1>
            <xm:f>Table!$B$2:$B$49</xm:f>
          </x14:formula1>
          <xm:sqref>C8:C67 C69:C1048576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showGridLines="0" workbookViewId="0">
      <pane xSplit="3" ySplit="7" topLeftCell="D8" activePane="bottomRight" state="frozen"/>
      <selection activeCell="B5" sqref="B5:K5"/>
      <selection pane="topRight" activeCell="B5" sqref="B5:K5"/>
      <selection pane="bottomLeft" activeCell="B5" sqref="B5:K5"/>
      <selection pane="bottomRight" activeCell="F4" sqref="F4"/>
    </sheetView>
  </sheetViews>
  <sheetFormatPr defaultColWidth="0" defaultRowHeight="13.8" zeroHeight="1"/>
  <cols>
    <col min="1" max="1" width="7.09765625" style="9" customWidth="1"/>
    <col min="2" max="2" width="6.296875" style="9" customWidth="1"/>
    <col min="3" max="3" width="10" style="9" customWidth="1"/>
    <col min="4" max="4" width="6.3984375" style="10" bestFit="1" customWidth="1"/>
    <col min="5" max="5" width="57.296875" style="38" customWidth="1"/>
    <col min="6" max="6" width="33.296875" style="38" customWidth="1"/>
    <col min="7" max="7" width="20.8984375" customWidth="1"/>
    <col min="8" max="8" width="20.8984375" hidden="1" customWidth="1"/>
    <col min="9" max="9" width="11.3984375" style="2" customWidth="1"/>
    <col min="10" max="10" width="10" style="11" hidden="1" customWidth="1"/>
    <col min="11" max="11" width="11.296875" customWidth="1"/>
    <col min="12" max="12" width="0" hidden="1" customWidth="1"/>
    <col min="13" max="16384" width="8.8984375" hidden="1"/>
  </cols>
  <sheetData>
    <row r="1" spans="1:11" s="38" customFormat="1" ht="15">
      <c r="A1" s="94"/>
      <c r="B1" s="94"/>
      <c r="C1" s="94"/>
      <c r="D1" s="95"/>
      <c r="E1" s="112" t="s">
        <v>150</v>
      </c>
      <c r="F1" s="112"/>
      <c r="G1" s="112"/>
      <c r="I1" s="96"/>
      <c r="J1" s="97"/>
    </row>
    <row r="2" spans="1:11" ht="61.95" customHeight="1">
      <c r="E2" s="39" t="s">
        <v>34</v>
      </c>
      <c r="F2" s="9"/>
      <c r="I2" s="31" t="s">
        <v>123</v>
      </c>
      <c r="K2" s="36">
        <f>(SUM($I$8:$I$67))*1440</f>
        <v>0</v>
      </c>
    </row>
    <row r="3" spans="1:11" ht="15" customHeight="1">
      <c r="E3" s="111">
        <f>'Cover Page'!D13</f>
        <v>0</v>
      </c>
      <c r="F3" s="17" t="s">
        <v>10</v>
      </c>
      <c r="G3" s="17" t="s">
        <v>0</v>
      </c>
      <c r="H3" s="2"/>
      <c r="I3" s="32" t="s">
        <v>148</v>
      </c>
      <c r="K3" s="35">
        <f>SUM($K$8:$K$67)</f>
        <v>0</v>
      </c>
    </row>
    <row r="4" spans="1:11" ht="15" customHeight="1">
      <c r="E4" s="111"/>
      <c r="F4" s="89"/>
      <c r="G4" s="90"/>
      <c r="H4" s="2"/>
    </row>
    <row r="5" spans="1:11" ht="15" customHeight="1">
      <c r="E5" s="39"/>
      <c r="F5" s="71">
        <f>F4</f>
        <v>0</v>
      </c>
      <c r="G5" s="2"/>
      <c r="H5" s="2"/>
    </row>
    <row r="6" spans="1:11" ht="15"/>
    <row r="7" spans="1:11" s="6" customFormat="1" ht="15">
      <c r="A7" s="12" t="s">
        <v>1</v>
      </c>
      <c r="B7" s="12" t="s">
        <v>2</v>
      </c>
      <c r="C7" s="12" t="s">
        <v>3</v>
      </c>
      <c r="D7" s="13" t="s">
        <v>60</v>
      </c>
      <c r="E7" s="40" t="s">
        <v>13</v>
      </c>
      <c r="F7" s="40" t="s">
        <v>16</v>
      </c>
      <c r="G7" s="14" t="s">
        <v>14</v>
      </c>
      <c r="H7" s="14" t="s">
        <v>35</v>
      </c>
      <c r="I7" s="15" t="s">
        <v>33</v>
      </c>
      <c r="J7" s="16" t="s">
        <v>36</v>
      </c>
      <c r="K7" s="14" t="s">
        <v>15</v>
      </c>
    </row>
    <row r="8" spans="1:11" ht="15">
      <c r="A8" s="9">
        <f>G4</f>
        <v>0</v>
      </c>
      <c r="B8" s="9" t="str">
        <f>IF(ISBLANK(C8),"",A8+C8)</f>
        <v/>
      </c>
      <c r="C8" s="91"/>
      <c r="D8" s="10">
        <v>1</v>
      </c>
      <c r="E8" s="92"/>
      <c r="F8" s="92"/>
      <c r="G8" s="93"/>
      <c r="H8">
        <f>IF(ISBLANK(G8),0,VLOOKUP(G8,Table!C:D,2,FALSE))</f>
        <v>0</v>
      </c>
      <c r="I8" s="2">
        <f>IF($H8=0,0,((C8)))</f>
        <v>0</v>
      </c>
      <c r="J8" s="11" t="e">
        <f t="shared" ref="J8:J39" si="0">((B8-A8)*1440)*H8</f>
        <v>#VALUE!</v>
      </c>
      <c r="K8" s="11">
        <f t="shared" ref="K8:K14" si="1">IF(H8=0,0,J8/50)</f>
        <v>0</v>
      </c>
    </row>
    <row r="9" spans="1:11" ht="15">
      <c r="A9" s="9" t="str">
        <f>IF(ISBLANK(B8),"",B8)</f>
        <v/>
      </c>
      <c r="B9" s="9" t="str">
        <f t="shared" ref="B9:B67" si="2">IF(ISBLANK(C9),"",A9+C9)</f>
        <v/>
      </c>
      <c r="C9" s="91"/>
      <c r="D9" s="10">
        <v>2</v>
      </c>
      <c r="E9" s="92"/>
      <c r="F9" s="92"/>
      <c r="G9" s="93"/>
      <c r="H9">
        <f>IF(ISBLANK(G9),0,VLOOKUP(G9,Table!C:D,2,FALSE))</f>
        <v>0</v>
      </c>
      <c r="I9" s="2">
        <f t="shared" ref="I9:I67" si="3">IF($H9=0,0,((C9)))</f>
        <v>0</v>
      </c>
      <c r="J9" s="11" t="e">
        <f t="shared" si="0"/>
        <v>#VALUE!</v>
      </c>
      <c r="K9" s="11">
        <f t="shared" si="1"/>
        <v>0</v>
      </c>
    </row>
    <row r="10" spans="1:11" ht="15">
      <c r="A10" s="9" t="str">
        <f t="shared" ref="A10:A67" si="4">IF(ISBLANK(B9),"",B9)</f>
        <v/>
      </c>
      <c r="B10" s="9" t="str">
        <f t="shared" si="2"/>
        <v/>
      </c>
      <c r="C10" s="91"/>
      <c r="D10" s="10">
        <v>3</v>
      </c>
      <c r="E10" s="92"/>
      <c r="F10" s="92"/>
      <c r="G10" s="93"/>
      <c r="H10">
        <f>IF(ISBLANK(G10),0,VLOOKUP(G10,Table!C:D,2,FALSE))</f>
        <v>0</v>
      </c>
      <c r="I10" s="2">
        <f t="shared" si="3"/>
        <v>0</v>
      </c>
      <c r="J10" s="11" t="e">
        <f t="shared" si="0"/>
        <v>#VALUE!</v>
      </c>
      <c r="K10" s="11">
        <f t="shared" si="1"/>
        <v>0</v>
      </c>
    </row>
    <row r="11" spans="1:11" ht="15">
      <c r="A11" s="9" t="str">
        <f t="shared" si="4"/>
        <v/>
      </c>
      <c r="B11" s="9" t="str">
        <f t="shared" si="2"/>
        <v/>
      </c>
      <c r="C11" s="91"/>
      <c r="D11" s="10">
        <v>4</v>
      </c>
      <c r="E11" s="92"/>
      <c r="F11" s="92"/>
      <c r="G11" s="93"/>
      <c r="H11">
        <f>IF(ISBLANK(G11),0,VLOOKUP(G11,Table!C:D,2,FALSE))</f>
        <v>0</v>
      </c>
      <c r="I11" s="2">
        <f t="shared" si="3"/>
        <v>0</v>
      </c>
      <c r="J11" s="11" t="e">
        <f t="shared" si="0"/>
        <v>#VALUE!</v>
      </c>
      <c r="K11" s="11">
        <f t="shared" si="1"/>
        <v>0</v>
      </c>
    </row>
    <row r="12" spans="1:11" ht="15">
      <c r="A12" s="9" t="str">
        <f t="shared" si="4"/>
        <v/>
      </c>
      <c r="B12" s="9" t="str">
        <f t="shared" si="2"/>
        <v/>
      </c>
      <c r="C12" s="91"/>
      <c r="D12" s="10">
        <v>5</v>
      </c>
      <c r="E12" s="92"/>
      <c r="F12" s="92"/>
      <c r="G12" s="93"/>
      <c r="H12">
        <f>IF(ISBLANK(G12),0,VLOOKUP(G12,Table!C:D,2,FALSE))</f>
        <v>0</v>
      </c>
      <c r="I12" s="2">
        <f t="shared" si="3"/>
        <v>0</v>
      </c>
      <c r="J12" s="11" t="e">
        <f t="shared" si="0"/>
        <v>#VALUE!</v>
      </c>
      <c r="K12" s="11">
        <f t="shared" si="1"/>
        <v>0</v>
      </c>
    </row>
    <row r="13" spans="1:11" ht="15">
      <c r="A13" s="9" t="str">
        <f t="shared" si="4"/>
        <v/>
      </c>
      <c r="B13" s="9" t="str">
        <f t="shared" si="2"/>
        <v/>
      </c>
      <c r="C13" s="91"/>
      <c r="D13" s="10">
        <v>6</v>
      </c>
      <c r="E13" s="92"/>
      <c r="F13" s="92"/>
      <c r="G13" s="93"/>
      <c r="H13">
        <f>IF(ISBLANK(G13),0,VLOOKUP(G13,Table!C:D,2,FALSE))</f>
        <v>0</v>
      </c>
      <c r="I13" s="2">
        <f t="shared" si="3"/>
        <v>0</v>
      </c>
      <c r="J13" s="11" t="e">
        <f t="shared" si="0"/>
        <v>#VALUE!</v>
      </c>
      <c r="K13" s="11">
        <f t="shared" si="1"/>
        <v>0</v>
      </c>
    </row>
    <row r="14" spans="1:11" ht="15">
      <c r="A14" s="9" t="str">
        <f t="shared" si="4"/>
        <v/>
      </c>
      <c r="B14" s="9" t="str">
        <f t="shared" si="2"/>
        <v/>
      </c>
      <c r="C14" s="91"/>
      <c r="D14" s="10">
        <v>7</v>
      </c>
      <c r="E14" s="92"/>
      <c r="F14" s="92"/>
      <c r="G14" s="93"/>
      <c r="H14">
        <f>IF(ISBLANK(G14),0,VLOOKUP(G14,Table!C:D,2,FALSE))</f>
        <v>0</v>
      </c>
      <c r="I14" s="2">
        <f t="shared" si="3"/>
        <v>0</v>
      </c>
      <c r="J14" s="11" t="e">
        <f t="shared" si="0"/>
        <v>#VALUE!</v>
      </c>
      <c r="K14" s="11">
        <f t="shared" si="1"/>
        <v>0</v>
      </c>
    </row>
    <row r="15" spans="1:11" ht="15">
      <c r="A15" s="9" t="str">
        <f t="shared" si="4"/>
        <v/>
      </c>
      <c r="B15" s="9" t="str">
        <f t="shared" si="2"/>
        <v/>
      </c>
      <c r="C15" s="91"/>
      <c r="D15" s="10">
        <v>8</v>
      </c>
      <c r="E15" s="92"/>
      <c r="F15" s="92"/>
      <c r="G15" s="93"/>
      <c r="H15">
        <f>IF(ISBLANK(G15),0,VLOOKUP(G15,Table!C:D,2,FALSE))</f>
        <v>0</v>
      </c>
      <c r="I15" s="2">
        <f t="shared" si="3"/>
        <v>0</v>
      </c>
      <c r="J15" s="11" t="e">
        <f t="shared" si="0"/>
        <v>#VALUE!</v>
      </c>
      <c r="K15" s="11">
        <f>IF(H15=0,0,J15/50)</f>
        <v>0</v>
      </c>
    </row>
    <row r="16" spans="1:11" ht="15">
      <c r="A16" s="9" t="str">
        <f t="shared" si="4"/>
        <v/>
      </c>
      <c r="B16" s="9" t="str">
        <f t="shared" si="2"/>
        <v/>
      </c>
      <c r="C16" s="91"/>
      <c r="D16" s="10">
        <v>9</v>
      </c>
      <c r="E16" s="92"/>
      <c r="F16" s="92"/>
      <c r="G16" s="93"/>
      <c r="H16">
        <f>IF(ISBLANK(G16),0,VLOOKUP(G16,Table!C:D,2,FALSE))</f>
        <v>0</v>
      </c>
      <c r="I16" s="2">
        <f t="shared" si="3"/>
        <v>0</v>
      </c>
      <c r="J16" s="11" t="e">
        <f t="shared" si="0"/>
        <v>#VALUE!</v>
      </c>
      <c r="K16" s="11">
        <f t="shared" ref="K16:K67" si="5">IF(H16=0,0,J16/50)</f>
        <v>0</v>
      </c>
    </row>
    <row r="17" spans="1:11" ht="15">
      <c r="A17" s="9" t="str">
        <f t="shared" si="4"/>
        <v/>
      </c>
      <c r="B17" s="9" t="str">
        <f t="shared" si="2"/>
        <v/>
      </c>
      <c r="C17" s="91"/>
      <c r="D17" s="10">
        <v>10</v>
      </c>
      <c r="E17" s="92"/>
      <c r="F17" s="92"/>
      <c r="G17" s="93"/>
      <c r="H17">
        <f>IF(ISBLANK(G17),0,VLOOKUP(G17,Table!C:D,2,FALSE))</f>
        <v>0</v>
      </c>
      <c r="I17" s="2">
        <f t="shared" si="3"/>
        <v>0</v>
      </c>
      <c r="J17" s="11" t="e">
        <f t="shared" si="0"/>
        <v>#VALUE!</v>
      </c>
      <c r="K17" s="11">
        <f t="shared" si="5"/>
        <v>0</v>
      </c>
    </row>
    <row r="18" spans="1:11" ht="15">
      <c r="A18" s="9" t="str">
        <f t="shared" si="4"/>
        <v/>
      </c>
      <c r="B18" s="9" t="str">
        <f t="shared" si="2"/>
        <v/>
      </c>
      <c r="C18" s="91"/>
      <c r="D18" s="10">
        <v>11</v>
      </c>
      <c r="E18" s="92"/>
      <c r="F18" s="92"/>
      <c r="G18" s="93"/>
      <c r="H18">
        <f>IF(ISBLANK(G18),0,VLOOKUP(G18,Table!C:D,2,FALSE))</f>
        <v>0</v>
      </c>
      <c r="I18" s="2">
        <f t="shared" si="3"/>
        <v>0</v>
      </c>
      <c r="J18" s="11" t="e">
        <f t="shared" si="0"/>
        <v>#VALUE!</v>
      </c>
      <c r="K18" s="11">
        <f t="shared" si="5"/>
        <v>0</v>
      </c>
    </row>
    <row r="19" spans="1:11" ht="15">
      <c r="A19" s="9" t="str">
        <f t="shared" si="4"/>
        <v/>
      </c>
      <c r="B19" s="9" t="str">
        <f t="shared" si="2"/>
        <v/>
      </c>
      <c r="C19" s="91"/>
      <c r="D19" s="10">
        <v>12</v>
      </c>
      <c r="E19" s="92"/>
      <c r="F19" s="92"/>
      <c r="G19" s="93"/>
      <c r="H19">
        <f>IF(ISBLANK(G19),0,VLOOKUP(G19,Table!C:D,2,FALSE))</f>
        <v>0</v>
      </c>
      <c r="I19" s="2">
        <f t="shared" si="3"/>
        <v>0</v>
      </c>
      <c r="J19" s="11" t="e">
        <f t="shared" si="0"/>
        <v>#VALUE!</v>
      </c>
      <c r="K19" s="11">
        <f t="shared" si="5"/>
        <v>0</v>
      </c>
    </row>
    <row r="20" spans="1:11" ht="15">
      <c r="A20" s="9" t="str">
        <f t="shared" si="4"/>
        <v/>
      </c>
      <c r="B20" s="9" t="str">
        <f t="shared" si="2"/>
        <v/>
      </c>
      <c r="C20" s="91"/>
      <c r="D20" s="10">
        <v>13</v>
      </c>
      <c r="E20" s="92"/>
      <c r="F20" s="92"/>
      <c r="G20" s="93"/>
      <c r="H20">
        <f>IF(ISBLANK(G20),0,VLOOKUP(G20,Table!C:D,2,FALSE))</f>
        <v>0</v>
      </c>
      <c r="I20" s="2">
        <f t="shared" si="3"/>
        <v>0</v>
      </c>
      <c r="J20" s="11" t="e">
        <f t="shared" si="0"/>
        <v>#VALUE!</v>
      </c>
      <c r="K20" s="11">
        <f t="shared" si="5"/>
        <v>0</v>
      </c>
    </row>
    <row r="21" spans="1:11" ht="15">
      <c r="A21" s="9" t="str">
        <f t="shared" si="4"/>
        <v/>
      </c>
      <c r="B21" s="9" t="str">
        <f t="shared" si="2"/>
        <v/>
      </c>
      <c r="C21" s="91"/>
      <c r="D21" s="10">
        <v>14</v>
      </c>
      <c r="E21" s="92"/>
      <c r="F21" s="92"/>
      <c r="G21" s="93"/>
      <c r="H21">
        <f>IF(ISBLANK(G21),0,VLOOKUP(G21,Table!C:D,2,FALSE))</f>
        <v>0</v>
      </c>
      <c r="I21" s="2">
        <f t="shared" si="3"/>
        <v>0</v>
      </c>
      <c r="J21" s="11" t="e">
        <f t="shared" si="0"/>
        <v>#VALUE!</v>
      </c>
      <c r="K21" s="11">
        <f t="shared" si="5"/>
        <v>0</v>
      </c>
    </row>
    <row r="22" spans="1:11" ht="15">
      <c r="A22" s="9" t="str">
        <f t="shared" si="4"/>
        <v/>
      </c>
      <c r="B22" s="9" t="str">
        <f t="shared" si="2"/>
        <v/>
      </c>
      <c r="C22" s="91"/>
      <c r="D22" s="10">
        <v>15</v>
      </c>
      <c r="E22" s="92"/>
      <c r="F22" s="92"/>
      <c r="G22" s="93"/>
      <c r="H22">
        <f>IF(ISBLANK(G22),0,VLOOKUP(G22,Table!C:D,2,FALSE))</f>
        <v>0</v>
      </c>
      <c r="I22" s="2">
        <f t="shared" si="3"/>
        <v>0</v>
      </c>
      <c r="J22" s="11" t="e">
        <f t="shared" si="0"/>
        <v>#VALUE!</v>
      </c>
      <c r="K22" s="11">
        <f t="shared" si="5"/>
        <v>0</v>
      </c>
    </row>
    <row r="23" spans="1:11" ht="15">
      <c r="A23" s="9" t="str">
        <f t="shared" si="4"/>
        <v/>
      </c>
      <c r="B23" s="9" t="str">
        <f t="shared" si="2"/>
        <v/>
      </c>
      <c r="C23" s="91"/>
      <c r="D23" s="10">
        <v>16</v>
      </c>
      <c r="E23" s="92"/>
      <c r="F23" s="92"/>
      <c r="G23" s="93"/>
      <c r="H23">
        <f>IF(ISBLANK(G23),0,VLOOKUP(G23,Table!C:D,2,FALSE))</f>
        <v>0</v>
      </c>
      <c r="I23" s="2">
        <f t="shared" si="3"/>
        <v>0</v>
      </c>
      <c r="J23" s="11" t="e">
        <f t="shared" si="0"/>
        <v>#VALUE!</v>
      </c>
      <c r="K23" s="11">
        <f t="shared" si="5"/>
        <v>0</v>
      </c>
    </row>
    <row r="24" spans="1:11" ht="15">
      <c r="A24" s="9" t="str">
        <f t="shared" si="4"/>
        <v/>
      </c>
      <c r="B24" s="9" t="str">
        <f t="shared" si="2"/>
        <v/>
      </c>
      <c r="C24" s="91"/>
      <c r="D24" s="10">
        <v>17</v>
      </c>
      <c r="E24" s="92"/>
      <c r="F24" s="92"/>
      <c r="G24" s="93"/>
      <c r="H24">
        <f>IF(ISBLANK(G24),0,VLOOKUP(G24,Table!C:D,2,FALSE))</f>
        <v>0</v>
      </c>
      <c r="I24" s="2">
        <f t="shared" si="3"/>
        <v>0</v>
      </c>
      <c r="J24" s="11" t="e">
        <f t="shared" si="0"/>
        <v>#VALUE!</v>
      </c>
      <c r="K24" s="11">
        <f t="shared" si="5"/>
        <v>0</v>
      </c>
    </row>
    <row r="25" spans="1:11" ht="15">
      <c r="A25" s="9" t="str">
        <f t="shared" si="4"/>
        <v/>
      </c>
      <c r="B25" s="9" t="str">
        <f t="shared" si="2"/>
        <v/>
      </c>
      <c r="C25" s="91"/>
      <c r="D25" s="10">
        <v>18</v>
      </c>
      <c r="E25" s="92"/>
      <c r="F25" s="92"/>
      <c r="G25" s="93"/>
      <c r="H25">
        <f>IF(ISBLANK(G25),0,VLOOKUP(G25,Table!C:D,2,FALSE))</f>
        <v>0</v>
      </c>
      <c r="I25" s="2">
        <f t="shared" si="3"/>
        <v>0</v>
      </c>
      <c r="J25" s="11" t="e">
        <f t="shared" si="0"/>
        <v>#VALUE!</v>
      </c>
      <c r="K25" s="11">
        <f t="shared" si="5"/>
        <v>0</v>
      </c>
    </row>
    <row r="26" spans="1:11" ht="15">
      <c r="A26" s="9" t="str">
        <f t="shared" si="4"/>
        <v/>
      </c>
      <c r="B26" s="9" t="str">
        <f t="shared" si="2"/>
        <v/>
      </c>
      <c r="C26" s="91"/>
      <c r="D26" s="10">
        <v>19</v>
      </c>
      <c r="E26" s="92"/>
      <c r="F26" s="92"/>
      <c r="G26" s="93"/>
      <c r="H26">
        <f>IF(ISBLANK(G26),0,VLOOKUP(G26,Table!C:D,2,FALSE))</f>
        <v>0</v>
      </c>
      <c r="I26" s="2">
        <f t="shared" si="3"/>
        <v>0</v>
      </c>
      <c r="J26" s="11" t="e">
        <f t="shared" si="0"/>
        <v>#VALUE!</v>
      </c>
      <c r="K26" s="11">
        <f t="shared" si="5"/>
        <v>0</v>
      </c>
    </row>
    <row r="27" spans="1:11" ht="15">
      <c r="A27" s="9" t="str">
        <f t="shared" si="4"/>
        <v/>
      </c>
      <c r="B27" s="9" t="str">
        <f t="shared" si="2"/>
        <v/>
      </c>
      <c r="C27" s="91"/>
      <c r="D27" s="10">
        <v>20</v>
      </c>
      <c r="E27" s="92"/>
      <c r="F27" s="92"/>
      <c r="G27" s="93"/>
      <c r="H27">
        <f>IF(ISBLANK(G27),0,VLOOKUP(G27,Table!C:D,2,FALSE))</f>
        <v>0</v>
      </c>
      <c r="I27" s="2">
        <f t="shared" si="3"/>
        <v>0</v>
      </c>
      <c r="J27" s="11" t="e">
        <f t="shared" si="0"/>
        <v>#VALUE!</v>
      </c>
      <c r="K27" s="11">
        <f t="shared" si="5"/>
        <v>0</v>
      </c>
    </row>
    <row r="28" spans="1:11" ht="15">
      <c r="A28" s="9" t="str">
        <f t="shared" si="4"/>
        <v/>
      </c>
      <c r="B28" s="9" t="str">
        <f t="shared" si="2"/>
        <v/>
      </c>
      <c r="C28" s="91"/>
      <c r="D28" s="10">
        <v>21</v>
      </c>
      <c r="E28" s="92"/>
      <c r="F28" s="92"/>
      <c r="G28" s="93"/>
      <c r="H28">
        <f>IF(ISBLANK(G28),0,VLOOKUP(G28,Table!C:D,2,FALSE))</f>
        <v>0</v>
      </c>
      <c r="I28" s="2">
        <f t="shared" si="3"/>
        <v>0</v>
      </c>
      <c r="J28" s="11" t="e">
        <f t="shared" si="0"/>
        <v>#VALUE!</v>
      </c>
      <c r="K28" s="11">
        <f t="shared" si="5"/>
        <v>0</v>
      </c>
    </row>
    <row r="29" spans="1:11" ht="15">
      <c r="A29" s="9" t="str">
        <f t="shared" si="4"/>
        <v/>
      </c>
      <c r="B29" s="9" t="str">
        <f t="shared" si="2"/>
        <v/>
      </c>
      <c r="C29" s="91"/>
      <c r="D29" s="10">
        <v>22</v>
      </c>
      <c r="E29" s="92"/>
      <c r="F29" s="92"/>
      <c r="G29" s="93"/>
      <c r="H29">
        <f>IF(ISBLANK(G29),0,VLOOKUP(G29,Table!C:D,2,FALSE))</f>
        <v>0</v>
      </c>
      <c r="I29" s="2">
        <f t="shared" si="3"/>
        <v>0</v>
      </c>
      <c r="J29" s="11" t="e">
        <f t="shared" si="0"/>
        <v>#VALUE!</v>
      </c>
      <c r="K29" s="11">
        <f t="shared" si="5"/>
        <v>0</v>
      </c>
    </row>
    <row r="30" spans="1:11" ht="15">
      <c r="A30" s="9" t="str">
        <f t="shared" si="4"/>
        <v/>
      </c>
      <c r="B30" s="9" t="str">
        <f t="shared" si="2"/>
        <v/>
      </c>
      <c r="C30" s="91"/>
      <c r="D30" s="10">
        <v>23</v>
      </c>
      <c r="E30" s="92"/>
      <c r="F30" s="92"/>
      <c r="G30" s="93"/>
      <c r="H30">
        <f>IF(ISBLANK(G30),0,VLOOKUP(G30,Table!C:D,2,FALSE))</f>
        <v>0</v>
      </c>
      <c r="I30" s="2">
        <f t="shared" si="3"/>
        <v>0</v>
      </c>
      <c r="J30" s="11" t="e">
        <f t="shared" si="0"/>
        <v>#VALUE!</v>
      </c>
      <c r="K30" s="11">
        <f t="shared" si="5"/>
        <v>0</v>
      </c>
    </row>
    <row r="31" spans="1:11" ht="15">
      <c r="A31" s="9" t="str">
        <f t="shared" si="4"/>
        <v/>
      </c>
      <c r="B31" s="9" t="str">
        <f t="shared" si="2"/>
        <v/>
      </c>
      <c r="C31" s="91"/>
      <c r="D31" s="10">
        <v>24</v>
      </c>
      <c r="E31" s="92"/>
      <c r="F31" s="92"/>
      <c r="G31" s="93"/>
      <c r="H31">
        <f>IF(ISBLANK(G31),0,VLOOKUP(G31,Table!C:D,2,FALSE))</f>
        <v>0</v>
      </c>
      <c r="I31" s="2">
        <f t="shared" si="3"/>
        <v>0</v>
      </c>
      <c r="J31" s="11" t="e">
        <f t="shared" si="0"/>
        <v>#VALUE!</v>
      </c>
      <c r="K31" s="11">
        <f t="shared" si="5"/>
        <v>0</v>
      </c>
    </row>
    <row r="32" spans="1:11" ht="15">
      <c r="A32" s="9" t="str">
        <f t="shared" si="4"/>
        <v/>
      </c>
      <c r="B32" s="9" t="str">
        <f t="shared" si="2"/>
        <v/>
      </c>
      <c r="C32" s="91"/>
      <c r="D32" s="10">
        <v>25</v>
      </c>
      <c r="E32" s="92"/>
      <c r="F32" s="92"/>
      <c r="G32" s="93"/>
      <c r="H32">
        <f>IF(ISBLANK(G32),0,VLOOKUP(G32,Table!C:D,2,FALSE))</f>
        <v>0</v>
      </c>
      <c r="I32" s="2">
        <f t="shared" si="3"/>
        <v>0</v>
      </c>
      <c r="J32" s="11" t="e">
        <f t="shared" si="0"/>
        <v>#VALUE!</v>
      </c>
      <c r="K32" s="11">
        <f t="shared" si="5"/>
        <v>0</v>
      </c>
    </row>
    <row r="33" spans="1:11" ht="15">
      <c r="A33" s="9" t="str">
        <f t="shared" si="4"/>
        <v/>
      </c>
      <c r="B33" s="9" t="str">
        <f t="shared" si="2"/>
        <v/>
      </c>
      <c r="C33" s="91"/>
      <c r="D33" s="10">
        <v>26</v>
      </c>
      <c r="E33" s="92"/>
      <c r="F33" s="92"/>
      <c r="G33" s="93"/>
      <c r="H33">
        <f>IF(ISBLANK(G33),0,VLOOKUP(G33,Table!C:D,2,FALSE))</f>
        <v>0</v>
      </c>
      <c r="I33" s="2">
        <f t="shared" si="3"/>
        <v>0</v>
      </c>
      <c r="J33" s="11" t="e">
        <f t="shared" si="0"/>
        <v>#VALUE!</v>
      </c>
      <c r="K33" s="11">
        <f t="shared" si="5"/>
        <v>0</v>
      </c>
    </row>
    <row r="34" spans="1:11" ht="15">
      <c r="A34" s="9" t="str">
        <f t="shared" si="4"/>
        <v/>
      </c>
      <c r="B34" s="9" t="str">
        <f t="shared" si="2"/>
        <v/>
      </c>
      <c r="C34" s="91"/>
      <c r="D34" s="10">
        <v>27</v>
      </c>
      <c r="E34" s="92"/>
      <c r="F34" s="92"/>
      <c r="G34" s="93"/>
      <c r="H34">
        <f>IF(ISBLANK(G34),0,VLOOKUP(G34,Table!C:D,2,FALSE))</f>
        <v>0</v>
      </c>
      <c r="I34" s="2">
        <f t="shared" si="3"/>
        <v>0</v>
      </c>
      <c r="J34" s="11" t="e">
        <f t="shared" si="0"/>
        <v>#VALUE!</v>
      </c>
      <c r="K34" s="11">
        <f t="shared" si="5"/>
        <v>0</v>
      </c>
    </row>
    <row r="35" spans="1:11">
      <c r="A35" s="9" t="str">
        <f t="shared" si="4"/>
        <v/>
      </c>
      <c r="B35" s="9" t="str">
        <f t="shared" si="2"/>
        <v/>
      </c>
      <c r="C35" s="91"/>
      <c r="D35" s="10">
        <v>28</v>
      </c>
      <c r="E35" s="92"/>
      <c r="F35" s="92"/>
      <c r="G35" s="93"/>
      <c r="H35">
        <f>IF(ISBLANK(G35),0,VLOOKUP(G35,Table!C:D,2,FALSE))</f>
        <v>0</v>
      </c>
      <c r="I35" s="2">
        <f t="shared" si="3"/>
        <v>0</v>
      </c>
      <c r="J35" s="11" t="e">
        <f t="shared" si="0"/>
        <v>#VALUE!</v>
      </c>
      <c r="K35" s="11">
        <f t="shared" si="5"/>
        <v>0</v>
      </c>
    </row>
    <row r="36" spans="1:11">
      <c r="A36" s="9" t="str">
        <f t="shared" si="4"/>
        <v/>
      </c>
      <c r="B36" s="9" t="str">
        <f t="shared" si="2"/>
        <v/>
      </c>
      <c r="C36" s="91"/>
      <c r="D36" s="10">
        <v>29</v>
      </c>
      <c r="E36" s="92"/>
      <c r="F36" s="92"/>
      <c r="G36" s="93"/>
      <c r="H36">
        <f>IF(ISBLANK(G36),0,VLOOKUP(G36,Table!C:D,2,FALSE))</f>
        <v>0</v>
      </c>
      <c r="I36" s="2">
        <f t="shared" si="3"/>
        <v>0</v>
      </c>
      <c r="J36" s="11" t="e">
        <f t="shared" si="0"/>
        <v>#VALUE!</v>
      </c>
      <c r="K36" s="11">
        <f t="shared" si="5"/>
        <v>0</v>
      </c>
    </row>
    <row r="37" spans="1:11">
      <c r="A37" s="9" t="str">
        <f t="shared" si="4"/>
        <v/>
      </c>
      <c r="B37" s="9" t="str">
        <f t="shared" si="2"/>
        <v/>
      </c>
      <c r="C37" s="91"/>
      <c r="D37" s="10">
        <v>30</v>
      </c>
      <c r="E37" s="92"/>
      <c r="F37" s="92"/>
      <c r="G37" s="93"/>
      <c r="H37">
        <f>IF(ISBLANK(G37),0,VLOOKUP(G37,Table!C:D,2,FALSE))</f>
        <v>0</v>
      </c>
      <c r="I37" s="2">
        <f t="shared" si="3"/>
        <v>0</v>
      </c>
      <c r="J37" s="11" t="e">
        <f t="shared" si="0"/>
        <v>#VALUE!</v>
      </c>
      <c r="K37" s="11">
        <f t="shared" si="5"/>
        <v>0</v>
      </c>
    </row>
    <row r="38" spans="1:11">
      <c r="A38" s="9" t="str">
        <f t="shared" si="4"/>
        <v/>
      </c>
      <c r="B38" s="9" t="str">
        <f t="shared" si="2"/>
        <v/>
      </c>
      <c r="C38" s="91"/>
      <c r="D38" s="10">
        <v>31</v>
      </c>
      <c r="E38" s="92"/>
      <c r="F38" s="92"/>
      <c r="G38" s="93"/>
      <c r="H38">
        <f>IF(ISBLANK(G38),0,VLOOKUP(G38,Table!C:D,2,FALSE))</f>
        <v>0</v>
      </c>
      <c r="I38" s="2">
        <f t="shared" si="3"/>
        <v>0</v>
      </c>
      <c r="J38" s="11" t="e">
        <f t="shared" si="0"/>
        <v>#VALUE!</v>
      </c>
      <c r="K38" s="11">
        <f t="shared" si="5"/>
        <v>0</v>
      </c>
    </row>
    <row r="39" spans="1:11">
      <c r="A39" s="9" t="str">
        <f t="shared" si="4"/>
        <v/>
      </c>
      <c r="B39" s="9" t="str">
        <f t="shared" si="2"/>
        <v/>
      </c>
      <c r="C39" s="91"/>
      <c r="D39" s="10">
        <v>32</v>
      </c>
      <c r="E39" s="92"/>
      <c r="F39" s="92"/>
      <c r="G39" s="93"/>
      <c r="H39">
        <f>IF(ISBLANK(G39),0,VLOOKUP(G39,Table!C:D,2,FALSE))</f>
        <v>0</v>
      </c>
      <c r="I39" s="2">
        <f t="shared" si="3"/>
        <v>0</v>
      </c>
      <c r="J39" s="11" t="e">
        <f t="shared" si="0"/>
        <v>#VALUE!</v>
      </c>
      <c r="K39" s="11">
        <f t="shared" si="5"/>
        <v>0</v>
      </c>
    </row>
    <row r="40" spans="1:11">
      <c r="A40" s="9" t="str">
        <f t="shared" si="4"/>
        <v/>
      </c>
      <c r="B40" s="9" t="str">
        <f t="shared" si="2"/>
        <v/>
      </c>
      <c r="C40" s="91"/>
      <c r="D40" s="10">
        <v>33</v>
      </c>
      <c r="E40" s="92"/>
      <c r="F40" s="92"/>
      <c r="G40" s="93"/>
      <c r="H40">
        <f>IF(ISBLANK(G40),0,VLOOKUP(G40,Table!C:D,2,FALSE))</f>
        <v>0</v>
      </c>
      <c r="I40" s="2">
        <f t="shared" si="3"/>
        <v>0</v>
      </c>
      <c r="J40" s="11" t="e">
        <f t="shared" ref="J40:J67" si="6">((B40-A40)*1440)*H40</f>
        <v>#VALUE!</v>
      </c>
      <c r="K40" s="11">
        <f t="shared" si="5"/>
        <v>0</v>
      </c>
    </row>
    <row r="41" spans="1:11">
      <c r="A41" s="9" t="str">
        <f t="shared" si="4"/>
        <v/>
      </c>
      <c r="B41" s="9" t="str">
        <f t="shared" si="2"/>
        <v/>
      </c>
      <c r="C41" s="91"/>
      <c r="D41" s="10">
        <v>34</v>
      </c>
      <c r="E41" s="92"/>
      <c r="F41" s="92"/>
      <c r="G41" s="93"/>
      <c r="H41">
        <f>IF(ISBLANK(G41),0,VLOOKUP(G41,Table!C:D,2,FALSE))</f>
        <v>0</v>
      </c>
      <c r="I41" s="2">
        <f t="shared" si="3"/>
        <v>0</v>
      </c>
      <c r="J41" s="11" t="e">
        <f t="shared" si="6"/>
        <v>#VALUE!</v>
      </c>
      <c r="K41" s="11">
        <f t="shared" si="5"/>
        <v>0</v>
      </c>
    </row>
    <row r="42" spans="1:11">
      <c r="A42" s="9" t="str">
        <f t="shared" si="4"/>
        <v/>
      </c>
      <c r="B42" s="9" t="str">
        <f t="shared" si="2"/>
        <v/>
      </c>
      <c r="C42" s="91"/>
      <c r="D42" s="10">
        <v>35</v>
      </c>
      <c r="E42" s="92"/>
      <c r="F42" s="92"/>
      <c r="G42" s="93"/>
      <c r="H42">
        <f>IF(ISBLANK(G42),0,VLOOKUP(G42,Table!C:D,2,FALSE))</f>
        <v>0</v>
      </c>
      <c r="I42" s="2">
        <f t="shared" si="3"/>
        <v>0</v>
      </c>
      <c r="J42" s="11" t="e">
        <f t="shared" si="6"/>
        <v>#VALUE!</v>
      </c>
      <c r="K42" s="11">
        <f t="shared" si="5"/>
        <v>0</v>
      </c>
    </row>
    <row r="43" spans="1:11">
      <c r="A43" s="9" t="str">
        <f t="shared" si="4"/>
        <v/>
      </c>
      <c r="B43" s="9" t="str">
        <f t="shared" si="2"/>
        <v/>
      </c>
      <c r="C43" s="91"/>
      <c r="D43" s="10">
        <v>36</v>
      </c>
      <c r="E43" s="92"/>
      <c r="F43" s="92"/>
      <c r="G43" s="93"/>
      <c r="H43">
        <f>IF(ISBLANK(G43),0,VLOOKUP(G43,Table!C:D,2,FALSE))</f>
        <v>0</v>
      </c>
      <c r="I43" s="2">
        <f t="shared" si="3"/>
        <v>0</v>
      </c>
      <c r="J43" s="11" t="e">
        <f t="shared" si="6"/>
        <v>#VALUE!</v>
      </c>
      <c r="K43" s="11">
        <f t="shared" si="5"/>
        <v>0</v>
      </c>
    </row>
    <row r="44" spans="1:11">
      <c r="A44" s="9" t="str">
        <f t="shared" si="4"/>
        <v/>
      </c>
      <c r="B44" s="9" t="str">
        <f t="shared" si="2"/>
        <v/>
      </c>
      <c r="C44" s="91"/>
      <c r="D44" s="10">
        <v>37</v>
      </c>
      <c r="E44" s="92"/>
      <c r="F44" s="92"/>
      <c r="G44" s="93"/>
      <c r="H44">
        <f>IF(ISBLANK(G44),0,VLOOKUP(G44,Table!C:D,2,FALSE))</f>
        <v>0</v>
      </c>
      <c r="I44" s="2">
        <f t="shared" si="3"/>
        <v>0</v>
      </c>
      <c r="J44" s="11" t="e">
        <f t="shared" si="6"/>
        <v>#VALUE!</v>
      </c>
      <c r="K44" s="11">
        <f t="shared" si="5"/>
        <v>0</v>
      </c>
    </row>
    <row r="45" spans="1:11">
      <c r="A45" s="9" t="str">
        <f t="shared" si="4"/>
        <v/>
      </c>
      <c r="B45" s="9" t="str">
        <f t="shared" si="2"/>
        <v/>
      </c>
      <c r="C45" s="91"/>
      <c r="D45" s="10">
        <v>38</v>
      </c>
      <c r="E45" s="92"/>
      <c r="F45" s="92"/>
      <c r="G45" s="93"/>
      <c r="H45">
        <f>IF(ISBLANK(G45),0,VLOOKUP(G45,Table!C:D,2,FALSE))</f>
        <v>0</v>
      </c>
      <c r="I45" s="2">
        <f t="shared" si="3"/>
        <v>0</v>
      </c>
      <c r="J45" s="11" t="e">
        <f t="shared" si="6"/>
        <v>#VALUE!</v>
      </c>
      <c r="K45" s="11">
        <f t="shared" si="5"/>
        <v>0</v>
      </c>
    </row>
    <row r="46" spans="1:11">
      <c r="A46" s="9" t="str">
        <f t="shared" si="4"/>
        <v/>
      </c>
      <c r="B46" s="9" t="str">
        <f t="shared" si="2"/>
        <v/>
      </c>
      <c r="C46" s="91"/>
      <c r="D46" s="10">
        <v>39</v>
      </c>
      <c r="E46" s="92"/>
      <c r="F46" s="92"/>
      <c r="G46" s="93"/>
      <c r="H46">
        <f>IF(ISBLANK(G46),0,VLOOKUP(G46,Table!C:D,2,FALSE))</f>
        <v>0</v>
      </c>
      <c r="I46" s="2">
        <f t="shared" si="3"/>
        <v>0</v>
      </c>
      <c r="J46" s="11" t="e">
        <f t="shared" si="6"/>
        <v>#VALUE!</v>
      </c>
      <c r="K46" s="11">
        <f t="shared" si="5"/>
        <v>0</v>
      </c>
    </row>
    <row r="47" spans="1:11">
      <c r="A47" s="9" t="str">
        <f t="shared" si="4"/>
        <v/>
      </c>
      <c r="B47" s="9" t="str">
        <f t="shared" si="2"/>
        <v/>
      </c>
      <c r="C47" s="91"/>
      <c r="D47" s="10">
        <v>40</v>
      </c>
      <c r="E47" s="92"/>
      <c r="F47" s="92"/>
      <c r="G47" s="93"/>
      <c r="H47">
        <f>IF(ISBLANK(G47),0,VLOOKUP(G47,Table!C:D,2,FALSE))</f>
        <v>0</v>
      </c>
      <c r="I47" s="2">
        <f t="shared" si="3"/>
        <v>0</v>
      </c>
      <c r="J47" s="11" t="e">
        <f t="shared" si="6"/>
        <v>#VALUE!</v>
      </c>
      <c r="K47" s="11">
        <f t="shared" si="5"/>
        <v>0</v>
      </c>
    </row>
    <row r="48" spans="1:11">
      <c r="A48" s="9" t="str">
        <f t="shared" si="4"/>
        <v/>
      </c>
      <c r="B48" s="9" t="str">
        <f t="shared" si="2"/>
        <v/>
      </c>
      <c r="C48" s="91"/>
      <c r="D48" s="10">
        <v>41</v>
      </c>
      <c r="E48" s="92"/>
      <c r="F48" s="92"/>
      <c r="G48" s="93"/>
      <c r="H48">
        <f>IF(ISBLANK(G48),0,VLOOKUP(G48,Table!C:D,2,FALSE))</f>
        <v>0</v>
      </c>
      <c r="I48" s="2">
        <f t="shared" si="3"/>
        <v>0</v>
      </c>
      <c r="J48" s="11" t="e">
        <f t="shared" si="6"/>
        <v>#VALUE!</v>
      </c>
      <c r="K48" s="11">
        <f t="shared" si="5"/>
        <v>0</v>
      </c>
    </row>
    <row r="49" spans="1:11">
      <c r="A49" s="9" t="str">
        <f t="shared" si="4"/>
        <v/>
      </c>
      <c r="B49" s="9" t="str">
        <f t="shared" si="2"/>
        <v/>
      </c>
      <c r="C49" s="91"/>
      <c r="D49" s="10">
        <v>42</v>
      </c>
      <c r="E49" s="92"/>
      <c r="F49" s="92"/>
      <c r="G49" s="93"/>
      <c r="H49">
        <f>IF(ISBLANK(G49),0,VLOOKUP(G49,Table!C:D,2,FALSE))</f>
        <v>0</v>
      </c>
      <c r="I49" s="2">
        <f t="shared" si="3"/>
        <v>0</v>
      </c>
      <c r="J49" s="11" t="e">
        <f t="shared" si="6"/>
        <v>#VALUE!</v>
      </c>
      <c r="K49" s="11">
        <f t="shared" si="5"/>
        <v>0</v>
      </c>
    </row>
    <row r="50" spans="1:11">
      <c r="A50" s="9" t="str">
        <f t="shared" si="4"/>
        <v/>
      </c>
      <c r="B50" s="9" t="str">
        <f t="shared" si="2"/>
        <v/>
      </c>
      <c r="C50" s="91"/>
      <c r="D50" s="10">
        <v>43</v>
      </c>
      <c r="E50" s="92"/>
      <c r="F50" s="92"/>
      <c r="G50" s="93"/>
      <c r="H50">
        <f>IF(ISBLANK(G50),0,VLOOKUP(G50,Table!C:D,2,FALSE))</f>
        <v>0</v>
      </c>
      <c r="I50" s="2">
        <f t="shared" si="3"/>
        <v>0</v>
      </c>
      <c r="J50" s="11" t="e">
        <f t="shared" si="6"/>
        <v>#VALUE!</v>
      </c>
      <c r="K50" s="11">
        <f t="shared" si="5"/>
        <v>0</v>
      </c>
    </row>
    <row r="51" spans="1:11">
      <c r="A51" s="9" t="str">
        <f t="shared" si="4"/>
        <v/>
      </c>
      <c r="B51" s="9" t="str">
        <f t="shared" si="2"/>
        <v/>
      </c>
      <c r="C51" s="91"/>
      <c r="D51" s="10">
        <v>44</v>
      </c>
      <c r="E51" s="92"/>
      <c r="F51" s="92"/>
      <c r="G51" s="93"/>
      <c r="H51">
        <f>IF(ISBLANK(G51),0,VLOOKUP(G51,Table!C:D,2,FALSE))</f>
        <v>0</v>
      </c>
      <c r="I51" s="2">
        <f t="shared" si="3"/>
        <v>0</v>
      </c>
      <c r="J51" s="11" t="e">
        <f t="shared" si="6"/>
        <v>#VALUE!</v>
      </c>
      <c r="K51" s="11">
        <f t="shared" si="5"/>
        <v>0</v>
      </c>
    </row>
    <row r="52" spans="1:11">
      <c r="A52" s="9" t="str">
        <f t="shared" si="4"/>
        <v/>
      </c>
      <c r="B52" s="9" t="str">
        <f t="shared" si="2"/>
        <v/>
      </c>
      <c r="C52" s="91"/>
      <c r="D52" s="10">
        <v>45</v>
      </c>
      <c r="E52" s="92"/>
      <c r="F52" s="92"/>
      <c r="G52" s="93"/>
      <c r="H52">
        <f>IF(ISBLANK(G52),0,VLOOKUP(G52,Table!C:D,2,FALSE))</f>
        <v>0</v>
      </c>
      <c r="I52" s="2">
        <f t="shared" si="3"/>
        <v>0</v>
      </c>
      <c r="J52" s="11" t="e">
        <f t="shared" si="6"/>
        <v>#VALUE!</v>
      </c>
      <c r="K52" s="11">
        <f t="shared" si="5"/>
        <v>0</v>
      </c>
    </row>
    <row r="53" spans="1:11">
      <c r="A53" s="9" t="str">
        <f t="shared" si="4"/>
        <v/>
      </c>
      <c r="B53" s="9" t="str">
        <f t="shared" si="2"/>
        <v/>
      </c>
      <c r="C53" s="91"/>
      <c r="D53" s="10">
        <v>46</v>
      </c>
      <c r="E53" s="92"/>
      <c r="F53" s="92"/>
      <c r="G53" s="93"/>
      <c r="H53">
        <f>IF(ISBLANK(G53),0,VLOOKUP(G53,Table!C:D,2,FALSE))</f>
        <v>0</v>
      </c>
      <c r="I53" s="2">
        <f t="shared" si="3"/>
        <v>0</v>
      </c>
      <c r="J53" s="11" t="e">
        <f t="shared" si="6"/>
        <v>#VALUE!</v>
      </c>
      <c r="K53" s="11">
        <f t="shared" si="5"/>
        <v>0</v>
      </c>
    </row>
    <row r="54" spans="1:11">
      <c r="A54" s="9" t="str">
        <f t="shared" si="4"/>
        <v/>
      </c>
      <c r="B54" s="9" t="str">
        <f t="shared" si="2"/>
        <v/>
      </c>
      <c r="C54" s="91"/>
      <c r="D54" s="10">
        <v>47</v>
      </c>
      <c r="E54" s="92"/>
      <c r="F54" s="92"/>
      <c r="G54" s="93"/>
      <c r="H54">
        <f>IF(ISBLANK(G54),0,VLOOKUP(G54,Table!C:D,2,FALSE))</f>
        <v>0</v>
      </c>
      <c r="I54" s="2">
        <f t="shared" si="3"/>
        <v>0</v>
      </c>
      <c r="J54" s="11" t="e">
        <f t="shared" si="6"/>
        <v>#VALUE!</v>
      </c>
      <c r="K54" s="11">
        <f t="shared" si="5"/>
        <v>0</v>
      </c>
    </row>
    <row r="55" spans="1:11">
      <c r="A55" s="9" t="str">
        <f t="shared" si="4"/>
        <v/>
      </c>
      <c r="B55" s="9" t="str">
        <f t="shared" si="2"/>
        <v/>
      </c>
      <c r="C55" s="91"/>
      <c r="D55" s="10">
        <v>48</v>
      </c>
      <c r="E55" s="92"/>
      <c r="F55" s="92"/>
      <c r="G55" s="93"/>
      <c r="H55">
        <f>IF(ISBLANK(G55),0,VLOOKUP(G55,Table!C:D,2,FALSE))</f>
        <v>0</v>
      </c>
      <c r="I55" s="2">
        <f t="shared" si="3"/>
        <v>0</v>
      </c>
      <c r="J55" s="11" t="e">
        <f t="shared" si="6"/>
        <v>#VALUE!</v>
      </c>
      <c r="K55" s="11">
        <f t="shared" si="5"/>
        <v>0</v>
      </c>
    </row>
    <row r="56" spans="1:11">
      <c r="A56" s="9" t="str">
        <f t="shared" si="4"/>
        <v/>
      </c>
      <c r="B56" s="9" t="str">
        <f t="shared" si="2"/>
        <v/>
      </c>
      <c r="C56" s="91"/>
      <c r="D56" s="10">
        <v>49</v>
      </c>
      <c r="E56" s="92"/>
      <c r="F56" s="92"/>
      <c r="G56" s="93"/>
      <c r="H56">
        <f>IF(ISBLANK(G56),0,VLOOKUP(G56,Table!C:D,2,FALSE))</f>
        <v>0</v>
      </c>
      <c r="I56" s="2">
        <f t="shared" si="3"/>
        <v>0</v>
      </c>
      <c r="J56" s="11" t="e">
        <f t="shared" si="6"/>
        <v>#VALUE!</v>
      </c>
      <c r="K56" s="11">
        <f t="shared" si="5"/>
        <v>0</v>
      </c>
    </row>
    <row r="57" spans="1:11">
      <c r="A57" s="9" t="str">
        <f t="shared" si="4"/>
        <v/>
      </c>
      <c r="B57" s="9" t="str">
        <f t="shared" si="2"/>
        <v/>
      </c>
      <c r="C57" s="91"/>
      <c r="D57" s="10">
        <v>50</v>
      </c>
      <c r="E57" s="92"/>
      <c r="F57" s="92"/>
      <c r="G57" s="93"/>
      <c r="H57">
        <f>IF(ISBLANK(G57),0,VLOOKUP(G57,Table!C:D,2,FALSE))</f>
        <v>0</v>
      </c>
      <c r="I57" s="2">
        <f t="shared" si="3"/>
        <v>0</v>
      </c>
      <c r="J57" s="11" t="e">
        <f t="shared" si="6"/>
        <v>#VALUE!</v>
      </c>
      <c r="K57" s="11">
        <f t="shared" si="5"/>
        <v>0</v>
      </c>
    </row>
    <row r="58" spans="1:11">
      <c r="A58" s="9" t="str">
        <f t="shared" si="4"/>
        <v/>
      </c>
      <c r="B58" s="9" t="str">
        <f t="shared" si="2"/>
        <v/>
      </c>
      <c r="C58" s="91"/>
      <c r="D58" s="10">
        <v>51</v>
      </c>
      <c r="E58" s="92"/>
      <c r="F58" s="92"/>
      <c r="G58" s="93"/>
      <c r="H58">
        <f>IF(ISBLANK(G58),0,VLOOKUP(G58,Table!C:D,2,FALSE))</f>
        <v>0</v>
      </c>
      <c r="I58" s="2">
        <f t="shared" si="3"/>
        <v>0</v>
      </c>
      <c r="J58" s="11" t="e">
        <f t="shared" si="6"/>
        <v>#VALUE!</v>
      </c>
      <c r="K58" s="11">
        <f t="shared" si="5"/>
        <v>0</v>
      </c>
    </row>
    <row r="59" spans="1:11">
      <c r="A59" s="9" t="str">
        <f t="shared" si="4"/>
        <v/>
      </c>
      <c r="B59" s="9" t="str">
        <f t="shared" si="2"/>
        <v/>
      </c>
      <c r="C59" s="91"/>
      <c r="D59" s="10">
        <v>52</v>
      </c>
      <c r="E59" s="92"/>
      <c r="F59" s="92"/>
      <c r="G59" s="93"/>
      <c r="H59">
        <f>IF(ISBLANK(G59),0,VLOOKUP(G59,Table!C:D,2,FALSE))</f>
        <v>0</v>
      </c>
      <c r="I59" s="2">
        <f t="shared" si="3"/>
        <v>0</v>
      </c>
      <c r="J59" s="11" t="e">
        <f t="shared" si="6"/>
        <v>#VALUE!</v>
      </c>
      <c r="K59" s="11">
        <f t="shared" si="5"/>
        <v>0</v>
      </c>
    </row>
    <row r="60" spans="1:11">
      <c r="A60" s="9" t="str">
        <f t="shared" si="4"/>
        <v/>
      </c>
      <c r="B60" s="9" t="str">
        <f t="shared" si="2"/>
        <v/>
      </c>
      <c r="C60" s="91"/>
      <c r="D60" s="10">
        <v>53</v>
      </c>
      <c r="E60" s="92"/>
      <c r="F60" s="92"/>
      <c r="G60" s="93"/>
      <c r="H60">
        <f>IF(ISBLANK(G60),0,VLOOKUP(G60,Table!C:D,2,FALSE))</f>
        <v>0</v>
      </c>
      <c r="I60" s="2">
        <f t="shared" si="3"/>
        <v>0</v>
      </c>
      <c r="J60" s="11" t="e">
        <f t="shared" si="6"/>
        <v>#VALUE!</v>
      </c>
      <c r="K60" s="11">
        <f t="shared" si="5"/>
        <v>0</v>
      </c>
    </row>
    <row r="61" spans="1:11">
      <c r="A61" s="9" t="str">
        <f t="shared" si="4"/>
        <v/>
      </c>
      <c r="B61" s="9" t="str">
        <f t="shared" si="2"/>
        <v/>
      </c>
      <c r="C61" s="91"/>
      <c r="D61" s="10">
        <v>54</v>
      </c>
      <c r="E61" s="92"/>
      <c r="F61" s="92"/>
      <c r="G61" s="93"/>
      <c r="H61">
        <f>IF(ISBLANK(G61),0,VLOOKUP(G61,Table!C:D,2,FALSE))</f>
        <v>0</v>
      </c>
      <c r="I61" s="2">
        <f t="shared" si="3"/>
        <v>0</v>
      </c>
      <c r="J61" s="11" t="e">
        <f t="shared" si="6"/>
        <v>#VALUE!</v>
      </c>
      <c r="K61" s="11">
        <f t="shared" si="5"/>
        <v>0</v>
      </c>
    </row>
    <row r="62" spans="1:11">
      <c r="A62" s="9" t="str">
        <f t="shared" si="4"/>
        <v/>
      </c>
      <c r="B62" s="9" t="str">
        <f t="shared" si="2"/>
        <v/>
      </c>
      <c r="C62" s="91"/>
      <c r="D62" s="10">
        <v>55</v>
      </c>
      <c r="E62" s="92"/>
      <c r="F62" s="92"/>
      <c r="G62" s="93"/>
      <c r="H62">
        <f>IF(ISBLANK(G62),0,VLOOKUP(G62,Table!C:D,2,FALSE))</f>
        <v>0</v>
      </c>
      <c r="I62" s="2">
        <f t="shared" si="3"/>
        <v>0</v>
      </c>
      <c r="J62" s="11" t="e">
        <f t="shared" si="6"/>
        <v>#VALUE!</v>
      </c>
      <c r="K62" s="11">
        <f t="shared" si="5"/>
        <v>0</v>
      </c>
    </row>
    <row r="63" spans="1:11">
      <c r="A63" s="9" t="str">
        <f t="shared" si="4"/>
        <v/>
      </c>
      <c r="B63" s="9" t="str">
        <f t="shared" si="2"/>
        <v/>
      </c>
      <c r="C63" s="91"/>
      <c r="D63" s="10">
        <v>56</v>
      </c>
      <c r="E63" s="92"/>
      <c r="F63" s="92"/>
      <c r="G63" s="93"/>
      <c r="H63">
        <f>IF(ISBLANK(G63),0,VLOOKUP(G63,Table!C:D,2,FALSE))</f>
        <v>0</v>
      </c>
      <c r="I63" s="2">
        <f t="shared" si="3"/>
        <v>0</v>
      </c>
      <c r="J63" s="11" t="e">
        <f t="shared" si="6"/>
        <v>#VALUE!</v>
      </c>
      <c r="K63" s="11">
        <f t="shared" si="5"/>
        <v>0</v>
      </c>
    </row>
    <row r="64" spans="1:11">
      <c r="A64" s="9" t="str">
        <f t="shared" si="4"/>
        <v/>
      </c>
      <c r="B64" s="9" t="str">
        <f t="shared" si="2"/>
        <v/>
      </c>
      <c r="C64" s="91"/>
      <c r="D64" s="10">
        <v>57</v>
      </c>
      <c r="E64" s="92"/>
      <c r="F64" s="92"/>
      <c r="G64" s="93"/>
      <c r="H64">
        <f>IF(ISBLANK(G64),0,VLOOKUP(G64,Table!C:D,2,FALSE))</f>
        <v>0</v>
      </c>
      <c r="I64" s="2">
        <f t="shared" si="3"/>
        <v>0</v>
      </c>
      <c r="J64" s="11" t="e">
        <f t="shared" si="6"/>
        <v>#VALUE!</v>
      </c>
      <c r="K64" s="11">
        <f t="shared" si="5"/>
        <v>0</v>
      </c>
    </row>
    <row r="65" spans="1:11">
      <c r="A65" s="9" t="str">
        <f t="shared" si="4"/>
        <v/>
      </c>
      <c r="B65" s="9" t="str">
        <f t="shared" si="2"/>
        <v/>
      </c>
      <c r="C65" s="91"/>
      <c r="D65" s="10">
        <v>58</v>
      </c>
      <c r="E65" s="92"/>
      <c r="F65" s="92"/>
      <c r="G65" s="93"/>
      <c r="H65">
        <f>IF(ISBLANK(G65),0,VLOOKUP(G65,Table!C:D,2,FALSE))</f>
        <v>0</v>
      </c>
      <c r="I65" s="2">
        <f t="shared" si="3"/>
        <v>0</v>
      </c>
      <c r="J65" s="11" t="e">
        <f t="shared" si="6"/>
        <v>#VALUE!</v>
      </c>
      <c r="K65" s="11">
        <f t="shared" si="5"/>
        <v>0</v>
      </c>
    </row>
    <row r="66" spans="1:11">
      <c r="A66" s="9" t="str">
        <f t="shared" si="4"/>
        <v/>
      </c>
      <c r="B66" s="9" t="str">
        <f t="shared" si="2"/>
        <v/>
      </c>
      <c r="C66" s="91"/>
      <c r="D66" s="10">
        <v>59</v>
      </c>
      <c r="E66" s="92"/>
      <c r="F66" s="92"/>
      <c r="G66" s="93"/>
      <c r="H66">
        <f>IF(ISBLANK(G66),0,VLOOKUP(G66,Table!C:D,2,FALSE))</f>
        <v>0</v>
      </c>
      <c r="I66" s="2">
        <f t="shared" si="3"/>
        <v>0</v>
      </c>
      <c r="J66" s="11" t="e">
        <f t="shared" si="6"/>
        <v>#VALUE!</v>
      </c>
      <c r="K66" s="11">
        <f t="shared" si="5"/>
        <v>0</v>
      </c>
    </row>
    <row r="67" spans="1:11">
      <c r="A67" s="9" t="str">
        <f t="shared" si="4"/>
        <v/>
      </c>
      <c r="B67" s="9" t="str">
        <f t="shared" si="2"/>
        <v/>
      </c>
      <c r="C67" s="91"/>
      <c r="D67" s="10">
        <v>60</v>
      </c>
      <c r="E67" s="92"/>
      <c r="F67" s="92"/>
      <c r="G67" s="93"/>
      <c r="H67">
        <f>IF(ISBLANK(G67),0,VLOOKUP(G67,Table!C:D,2,FALSE))</f>
        <v>0</v>
      </c>
      <c r="I67" s="2">
        <f t="shared" si="3"/>
        <v>0</v>
      </c>
      <c r="J67" s="11" t="e">
        <f t="shared" si="6"/>
        <v>#VALUE!</v>
      </c>
      <c r="K67" s="11">
        <f t="shared" si="5"/>
        <v>0</v>
      </c>
    </row>
    <row r="68" spans="1:11">
      <c r="A68" s="10" t="s">
        <v>4</v>
      </c>
      <c r="B68" s="10"/>
      <c r="C68" s="9">
        <f>SUBTOTAL(109,Table22[Time])</f>
        <v>0</v>
      </c>
      <c r="F68" s="41"/>
      <c r="G68" s="34"/>
      <c r="I68" s="2">
        <f>SUBTOTAL(109,Table22[CEU Time])</f>
        <v>0</v>
      </c>
      <c r="J68"/>
      <c r="K68" s="11">
        <f>SUBTOTAL(109,Table22['# of CEUs])</f>
        <v>0</v>
      </c>
    </row>
  </sheetData>
  <sheetProtection algorithmName="SHA-512" hashValue="8UYdnUwn/xCWTpYJb4UWiPGS6oP9OBU+CRDEDPVleThX4fssG1HUy7+R0+MX+E6GKsaN5l49O48udnz/VVrgeA==" saltValue="ZvUI6rmtk4x+n/syJyS0pw==" spinCount="100000" sheet="1" objects="1" scenarios="1"/>
  <mergeCells count="2">
    <mergeCell ref="E3:E4"/>
    <mergeCell ref="E1:G1"/>
  </mergeCells>
  <conditionalFormatting sqref="A4:D4 A5:XFD67">
    <cfRule type="containsText" dxfId="164" priority="6" operator="containsText" text="&lt;">
      <formula>NOT(ISERROR(SEARCH("&lt;",A4)))</formula>
    </cfRule>
  </conditionalFormatting>
  <conditionalFormatting sqref="A1:E1 H1:XFD1 A2:XFD3">
    <cfRule type="containsText" dxfId="163" priority="2" operator="containsText" text="&lt;">
      <formula>NOT(ISERROR(SEARCH("&lt;",A1)))</formula>
    </cfRule>
  </conditionalFormatting>
  <conditionalFormatting sqref="C1:C1048576">
    <cfRule type="dataBar" priority="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{EAC7534B-97EB-48AB-B70B-A0E8506D8C92}</x14:id>
        </ext>
      </extLst>
    </cfRule>
  </conditionalFormatting>
  <conditionalFormatting sqref="F4:XFD4">
    <cfRule type="containsText" dxfId="162" priority="1" operator="containsText" text="&lt;">
      <formula>NOT(ISERROR(SEARCH("&lt;",F4)))</formula>
    </cfRule>
  </conditionalFormatting>
  <conditionalFormatting sqref="L68:XFD1048576 A69:K1048576">
    <cfRule type="containsText" dxfId="161" priority="8" operator="containsText" text="&lt;">
      <formula>NOT(ISERROR(SEARCH("&lt;",A68)))</formula>
    </cfRule>
  </conditionalFormatting>
  <dataValidations count="1">
    <dataValidation type="date" allowBlank="1" showInputMessage="1" showErrorMessage="1" prompt="Format must be in a date form to be valid" sqref="F4:F5">
      <formula1>45292</formula1>
      <formula2>109575</formula2>
    </dataValidation>
  </dataValidations>
  <pageMargins left="0.7" right="0.7" top="0.75" bottom="0.75" header="0.3" footer="0.3"/>
  <pageSetup scale="55" orientation="portrait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AC7534B-97EB-48AB-B70B-A0E8506D8C9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C1:C1048576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Table!$B$2:$B$49</xm:f>
          </x14:formula1>
          <xm:sqref>C8:C67 C69:C1048576</xm:sqref>
        </x14:dataValidation>
        <x14:dataValidation type="list" allowBlank="1" showInputMessage="1" showErrorMessage="1">
          <x14:formula1>
            <xm:f>Table!$C$2:$C$21</xm:f>
          </x14:formula1>
          <xm:sqref>G3 G69:G1048576 G7:G67</xm:sqref>
        </x14:dataValidation>
        <x14:dataValidation type="list" allowBlank="1" showInputMessage="1" showErrorMessage="1">
          <x14:formula1>
            <xm:f>Table!$A$2:$A$78</xm:f>
          </x14:formula1>
          <xm:sqref>G4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showGridLines="0" workbookViewId="0">
      <pane xSplit="3" ySplit="7" topLeftCell="D8" activePane="bottomRight" state="frozen"/>
      <selection activeCell="B5" sqref="B5:K5"/>
      <selection pane="topRight" activeCell="B5" sqref="B5:K5"/>
      <selection pane="bottomLeft" activeCell="B5" sqref="B5:K5"/>
      <selection pane="bottomRight" activeCell="F4" sqref="F4"/>
    </sheetView>
  </sheetViews>
  <sheetFormatPr defaultColWidth="0" defaultRowHeight="13.8" zeroHeight="1"/>
  <cols>
    <col min="1" max="1" width="7.09765625" style="9" customWidth="1"/>
    <col min="2" max="2" width="6.296875" style="9" customWidth="1"/>
    <col min="3" max="3" width="10" style="9" customWidth="1"/>
    <col min="4" max="4" width="6.3984375" style="10" bestFit="1" customWidth="1"/>
    <col min="5" max="5" width="57.296875" style="38" customWidth="1"/>
    <col min="6" max="6" width="33.296875" style="38" customWidth="1"/>
    <col min="7" max="7" width="20.8984375" customWidth="1"/>
    <col min="8" max="8" width="20.8984375" hidden="1" customWidth="1"/>
    <col min="9" max="9" width="11.3984375" style="2" customWidth="1"/>
    <col min="10" max="10" width="10" style="11" hidden="1" customWidth="1"/>
    <col min="11" max="11" width="11.296875" customWidth="1"/>
    <col min="12" max="12" width="0" hidden="1" customWidth="1"/>
    <col min="13" max="16384" width="8.8984375" hidden="1"/>
  </cols>
  <sheetData>
    <row r="1" spans="1:11" s="38" customFormat="1" ht="15">
      <c r="A1" s="94"/>
      <c r="B1" s="94"/>
      <c r="C1" s="94"/>
      <c r="D1" s="95"/>
      <c r="E1" s="112" t="s">
        <v>150</v>
      </c>
      <c r="F1" s="112"/>
      <c r="G1" s="112"/>
      <c r="I1" s="96"/>
      <c r="J1" s="97"/>
    </row>
    <row r="2" spans="1:11" ht="61.95" customHeight="1">
      <c r="E2" s="39" t="s">
        <v>34</v>
      </c>
      <c r="F2" s="9"/>
      <c r="I2" s="31" t="s">
        <v>123</v>
      </c>
      <c r="K2" s="36">
        <f>(SUM($I$8:$I$67))*1440</f>
        <v>0</v>
      </c>
    </row>
    <row r="3" spans="1:11" ht="15" customHeight="1">
      <c r="E3" s="111">
        <f>'Cover Page'!D13</f>
        <v>0</v>
      </c>
      <c r="F3" s="17" t="s">
        <v>10</v>
      </c>
      <c r="G3" s="17" t="s">
        <v>0</v>
      </c>
      <c r="H3" s="2"/>
      <c r="I3" s="32" t="s">
        <v>148</v>
      </c>
      <c r="K3" s="35">
        <f>SUM($K$8:$K$67)</f>
        <v>0</v>
      </c>
    </row>
    <row r="4" spans="1:11" ht="15" customHeight="1">
      <c r="E4" s="111"/>
      <c r="F4" s="89"/>
      <c r="G4" s="90"/>
      <c r="H4" s="2"/>
    </row>
    <row r="5" spans="1:11" ht="15" customHeight="1">
      <c r="E5" s="39"/>
      <c r="F5" s="71">
        <f>F4</f>
        <v>0</v>
      </c>
      <c r="G5" s="2"/>
      <c r="H5" s="2"/>
    </row>
    <row r="6" spans="1:11" ht="15"/>
    <row r="7" spans="1:11" s="6" customFormat="1" ht="15">
      <c r="A7" s="12" t="s">
        <v>1</v>
      </c>
      <c r="B7" s="12" t="s">
        <v>2</v>
      </c>
      <c r="C7" s="12" t="s">
        <v>3</v>
      </c>
      <c r="D7" s="13" t="s">
        <v>60</v>
      </c>
      <c r="E7" s="40" t="s">
        <v>13</v>
      </c>
      <c r="F7" s="40" t="s">
        <v>16</v>
      </c>
      <c r="G7" s="14" t="s">
        <v>14</v>
      </c>
      <c r="H7" s="14" t="s">
        <v>35</v>
      </c>
      <c r="I7" s="15" t="s">
        <v>33</v>
      </c>
      <c r="J7" s="16" t="s">
        <v>36</v>
      </c>
      <c r="K7" s="14" t="s">
        <v>15</v>
      </c>
    </row>
    <row r="8" spans="1:11" ht="15">
      <c r="A8" s="9">
        <f>G4</f>
        <v>0</v>
      </c>
      <c r="B8" s="9" t="str">
        <f>IF(ISBLANK(C8),"",A8+C8)</f>
        <v/>
      </c>
      <c r="C8" s="91"/>
      <c r="D8" s="10">
        <v>1</v>
      </c>
      <c r="E8" s="92"/>
      <c r="F8" s="92"/>
      <c r="G8" s="93"/>
      <c r="H8">
        <f>IF(ISBLANK(G8),0,VLOOKUP(G8,Table!C:D,2,FALSE))</f>
        <v>0</v>
      </c>
      <c r="I8" s="2">
        <f>IF($H8=0,0,((C8)))</f>
        <v>0</v>
      </c>
      <c r="J8" s="11" t="e">
        <f t="shared" ref="J8:J39" si="0">((B8-A8)*1440)*H8</f>
        <v>#VALUE!</v>
      </c>
      <c r="K8" s="11">
        <f t="shared" ref="K8:K14" si="1">IF(H8=0,0,J8/50)</f>
        <v>0</v>
      </c>
    </row>
    <row r="9" spans="1:11" ht="15">
      <c r="A9" s="9" t="str">
        <f>IF(ISBLANK(B8),"",B8)</f>
        <v/>
      </c>
      <c r="B9" s="9" t="str">
        <f t="shared" ref="B9:B67" si="2">IF(ISBLANK(C9),"",A9+C9)</f>
        <v/>
      </c>
      <c r="C9" s="91"/>
      <c r="D9" s="10">
        <v>2</v>
      </c>
      <c r="E9" s="92"/>
      <c r="F9" s="92"/>
      <c r="G9" s="93"/>
      <c r="H9">
        <f>IF(ISBLANK(G9),0,VLOOKUP(G9,Table!C:D,2,FALSE))</f>
        <v>0</v>
      </c>
      <c r="I9" s="2">
        <f t="shared" ref="I9:I67" si="3">IF($H9=0,0,((C9)))</f>
        <v>0</v>
      </c>
      <c r="J9" s="11" t="e">
        <f t="shared" si="0"/>
        <v>#VALUE!</v>
      </c>
      <c r="K9" s="11">
        <f t="shared" si="1"/>
        <v>0</v>
      </c>
    </row>
    <row r="10" spans="1:11" ht="15">
      <c r="A10" s="9" t="str">
        <f t="shared" ref="A10:A67" si="4">IF(ISBLANK(B9),"",B9)</f>
        <v/>
      </c>
      <c r="B10" s="9" t="str">
        <f t="shared" si="2"/>
        <v/>
      </c>
      <c r="C10" s="91"/>
      <c r="D10" s="10">
        <v>3</v>
      </c>
      <c r="E10" s="92"/>
      <c r="F10" s="92"/>
      <c r="G10" s="93"/>
      <c r="H10">
        <f>IF(ISBLANK(G10),0,VLOOKUP(G10,Table!C:D,2,FALSE))</f>
        <v>0</v>
      </c>
      <c r="I10" s="2">
        <f t="shared" si="3"/>
        <v>0</v>
      </c>
      <c r="J10" s="11" t="e">
        <f t="shared" si="0"/>
        <v>#VALUE!</v>
      </c>
      <c r="K10" s="11">
        <f t="shared" si="1"/>
        <v>0</v>
      </c>
    </row>
    <row r="11" spans="1:11" ht="15">
      <c r="A11" s="9" t="str">
        <f t="shared" si="4"/>
        <v/>
      </c>
      <c r="B11" s="9" t="str">
        <f t="shared" si="2"/>
        <v/>
      </c>
      <c r="C11" s="91"/>
      <c r="D11" s="10">
        <v>4</v>
      </c>
      <c r="E11" s="92"/>
      <c r="F11" s="92"/>
      <c r="G11" s="93"/>
      <c r="H11">
        <f>IF(ISBLANK(G11),0,VLOOKUP(G11,Table!C:D,2,FALSE))</f>
        <v>0</v>
      </c>
      <c r="I11" s="2">
        <f t="shared" si="3"/>
        <v>0</v>
      </c>
      <c r="J11" s="11" t="e">
        <f t="shared" si="0"/>
        <v>#VALUE!</v>
      </c>
      <c r="K11" s="11">
        <f t="shared" si="1"/>
        <v>0</v>
      </c>
    </row>
    <row r="12" spans="1:11" ht="15">
      <c r="A12" s="9" t="str">
        <f t="shared" si="4"/>
        <v/>
      </c>
      <c r="B12" s="9" t="str">
        <f t="shared" si="2"/>
        <v/>
      </c>
      <c r="C12" s="91"/>
      <c r="D12" s="10">
        <v>5</v>
      </c>
      <c r="E12" s="92"/>
      <c r="F12" s="92"/>
      <c r="G12" s="93"/>
      <c r="H12">
        <f>IF(ISBLANK(G12),0,VLOOKUP(G12,Table!C:D,2,FALSE))</f>
        <v>0</v>
      </c>
      <c r="I12" s="2">
        <f t="shared" si="3"/>
        <v>0</v>
      </c>
      <c r="J12" s="11" t="e">
        <f t="shared" si="0"/>
        <v>#VALUE!</v>
      </c>
      <c r="K12" s="11">
        <f t="shared" si="1"/>
        <v>0</v>
      </c>
    </row>
    <row r="13" spans="1:11" ht="15">
      <c r="A13" s="9" t="str">
        <f t="shared" si="4"/>
        <v/>
      </c>
      <c r="B13" s="9" t="str">
        <f t="shared" si="2"/>
        <v/>
      </c>
      <c r="C13" s="91"/>
      <c r="D13" s="10">
        <v>6</v>
      </c>
      <c r="E13" s="92"/>
      <c r="F13" s="92"/>
      <c r="G13" s="93"/>
      <c r="H13">
        <f>IF(ISBLANK(G13),0,VLOOKUP(G13,Table!C:D,2,FALSE))</f>
        <v>0</v>
      </c>
      <c r="I13" s="2">
        <f t="shared" si="3"/>
        <v>0</v>
      </c>
      <c r="J13" s="11" t="e">
        <f t="shared" si="0"/>
        <v>#VALUE!</v>
      </c>
      <c r="K13" s="11">
        <f t="shared" si="1"/>
        <v>0</v>
      </c>
    </row>
    <row r="14" spans="1:11" ht="15">
      <c r="A14" s="9" t="str">
        <f t="shared" si="4"/>
        <v/>
      </c>
      <c r="B14" s="9" t="str">
        <f t="shared" si="2"/>
        <v/>
      </c>
      <c r="C14" s="91"/>
      <c r="D14" s="10">
        <v>7</v>
      </c>
      <c r="E14" s="92"/>
      <c r="F14" s="92"/>
      <c r="G14" s="93"/>
      <c r="H14">
        <f>IF(ISBLANK(G14),0,VLOOKUP(G14,Table!C:D,2,FALSE))</f>
        <v>0</v>
      </c>
      <c r="I14" s="2">
        <f t="shared" si="3"/>
        <v>0</v>
      </c>
      <c r="J14" s="11" t="e">
        <f t="shared" si="0"/>
        <v>#VALUE!</v>
      </c>
      <c r="K14" s="11">
        <f t="shared" si="1"/>
        <v>0</v>
      </c>
    </row>
    <row r="15" spans="1:11" ht="15">
      <c r="A15" s="9" t="str">
        <f t="shared" si="4"/>
        <v/>
      </c>
      <c r="B15" s="9" t="str">
        <f t="shared" si="2"/>
        <v/>
      </c>
      <c r="C15" s="91"/>
      <c r="D15" s="10">
        <v>8</v>
      </c>
      <c r="E15" s="92"/>
      <c r="F15" s="92"/>
      <c r="G15" s="93"/>
      <c r="H15">
        <f>IF(ISBLANK(G15),0,VLOOKUP(G15,Table!C:D,2,FALSE))</f>
        <v>0</v>
      </c>
      <c r="I15" s="2">
        <f t="shared" si="3"/>
        <v>0</v>
      </c>
      <c r="J15" s="11" t="e">
        <f t="shared" si="0"/>
        <v>#VALUE!</v>
      </c>
      <c r="K15" s="11">
        <f>IF(H15=0,0,J15/50)</f>
        <v>0</v>
      </c>
    </row>
    <row r="16" spans="1:11" ht="15">
      <c r="A16" s="9" t="str">
        <f t="shared" si="4"/>
        <v/>
      </c>
      <c r="B16" s="9" t="str">
        <f t="shared" si="2"/>
        <v/>
      </c>
      <c r="C16" s="91"/>
      <c r="D16" s="10">
        <v>9</v>
      </c>
      <c r="E16" s="92"/>
      <c r="F16" s="92"/>
      <c r="G16" s="93"/>
      <c r="H16">
        <f>IF(ISBLANK(G16),0,VLOOKUP(G16,Table!C:D,2,FALSE))</f>
        <v>0</v>
      </c>
      <c r="I16" s="2">
        <f t="shared" si="3"/>
        <v>0</v>
      </c>
      <c r="J16" s="11" t="e">
        <f t="shared" si="0"/>
        <v>#VALUE!</v>
      </c>
      <c r="K16" s="11">
        <f t="shared" ref="K16:K67" si="5">IF(H16=0,0,J16/50)</f>
        <v>0</v>
      </c>
    </row>
    <row r="17" spans="1:11" ht="15">
      <c r="A17" s="9" t="str">
        <f t="shared" si="4"/>
        <v/>
      </c>
      <c r="B17" s="9" t="str">
        <f t="shared" si="2"/>
        <v/>
      </c>
      <c r="C17" s="91"/>
      <c r="D17" s="10">
        <v>10</v>
      </c>
      <c r="E17" s="92"/>
      <c r="F17" s="92"/>
      <c r="G17" s="93"/>
      <c r="H17">
        <f>IF(ISBLANK(G17),0,VLOOKUP(G17,Table!C:D,2,FALSE))</f>
        <v>0</v>
      </c>
      <c r="I17" s="2">
        <f t="shared" si="3"/>
        <v>0</v>
      </c>
      <c r="J17" s="11" t="e">
        <f t="shared" si="0"/>
        <v>#VALUE!</v>
      </c>
      <c r="K17" s="11">
        <f t="shared" si="5"/>
        <v>0</v>
      </c>
    </row>
    <row r="18" spans="1:11" ht="15">
      <c r="A18" s="9" t="str">
        <f t="shared" si="4"/>
        <v/>
      </c>
      <c r="B18" s="9" t="str">
        <f t="shared" si="2"/>
        <v/>
      </c>
      <c r="C18" s="91"/>
      <c r="D18" s="10">
        <v>11</v>
      </c>
      <c r="E18" s="92"/>
      <c r="F18" s="92"/>
      <c r="G18" s="93"/>
      <c r="H18">
        <f>IF(ISBLANK(G18),0,VLOOKUP(G18,Table!C:D,2,FALSE))</f>
        <v>0</v>
      </c>
      <c r="I18" s="2">
        <f t="shared" si="3"/>
        <v>0</v>
      </c>
      <c r="J18" s="11" t="e">
        <f t="shared" si="0"/>
        <v>#VALUE!</v>
      </c>
      <c r="K18" s="11">
        <f t="shared" si="5"/>
        <v>0</v>
      </c>
    </row>
    <row r="19" spans="1:11" ht="15">
      <c r="A19" s="9" t="str">
        <f t="shared" si="4"/>
        <v/>
      </c>
      <c r="B19" s="9" t="str">
        <f t="shared" si="2"/>
        <v/>
      </c>
      <c r="C19" s="91"/>
      <c r="D19" s="10">
        <v>12</v>
      </c>
      <c r="E19" s="92"/>
      <c r="F19" s="92"/>
      <c r="G19" s="93"/>
      <c r="H19">
        <f>IF(ISBLANK(G19),0,VLOOKUP(G19,Table!C:D,2,FALSE))</f>
        <v>0</v>
      </c>
      <c r="I19" s="2">
        <f t="shared" si="3"/>
        <v>0</v>
      </c>
      <c r="J19" s="11" t="e">
        <f t="shared" si="0"/>
        <v>#VALUE!</v>
      </c>
      <c r="K19" s="11">
        <f t="shared" si="5"/>
        <v>0</v>
      </c>
    </row>
    <row r="20" spans="1:11" ht="15">
      <c r="A20" s="9" t="str">
        <f t="shared" si="4"/>
        <v/>
      </c>
      <c r="B20" s="9" t="str">
        <f t="shared" si="2"/>
        <v/>
      </c>
      <c r="C20" s="91"/>
      <c r="D20" s="10">
        <v>13</v>
      </c>
      <c r="E20" s="92"/>
      <c r="F20" s="92"/>
      <c r="G20" s="93"/>
      <c r="H20">
        <f>IF(ISBLANK(G20),0,VLOOKUP(G20,Table!C:D,2,FALSE))</f>
        <v>0</v>
      </c>
      <c r="I20" s="2">
        <f t="shared" si="3"/>
        <v>0</v>
      </c>
      <c r="J20" s="11" t="e">
        <f t="shared" si="0"/>
        <v>#VALUE!</v>
      </c>
      <c r="K20" s="11">
        <f t="shared" si="5"/>
        <v>0</v>
      </c>
    </row>
    <row r="21" spans="1:11" ht="15">
      <c r="A21" s="9" t="str">
        <f t="shared" si="4"/>
        <v/>
      </c>
      <c r="B21" s="9" t="str">
        <f t="shared" si="2"/>
        <v/>
      </c>
      <c r="C21" s="91"/>
      <c r="D21" s="10">
        <v>14</v>
      </c>
      <c r="E21" s="92"/>
      <c r="F21" s="92"/>
      <c r="G21" s="93"/>
      <c r="H21">
        <f>IF(ISBLANK(G21),0,VLOOKUP(G21,Table!C:D,2,FALSE))</f>
        <v>0</v>
      </c>
      <c r="I21" s="2">
        <f t="shared" si="3"/>
        <v>0</v>
      </c>
      <c r="J21" s="11" t="e">
        <f t="shared" si="0"/>
        <v>#VALUE!</v>
      </c>
      <c r="K21" s="11">
        <f t="shared" si="5"/>
        <v>0</v>
      </c>
    </row>
    <row r="22" spans="1:11" ht="15">
      <c r="A22" s="9" t="str">
        <f t="shared" si="4"/>
        <v/>
      </c>
      <c r="B22" s="9" t="str">
        <f t="shared" si="2"/>
        <v/>
      </c>
      <c r="C22" s="91"/>
      <c r="D22" s="10">
        <v>15</v>
      </c>
      <c r="E22" s="92"/>
      <c r="F22" s="92"/>
      <c r="G22" s="93"/>
      <c r="H22">
        <f>IF(ISBLANK(G22),0,VLOOKUP(G22,Table!C:D,2,FALSE))</f>
        <v>0</v>
      </c>
      <c r="I22" s="2">
        <f t="shared" si="3"/>
        <v>0</v>
      </c>
      <c r="J22" s="11" t="e">
        <f t="shared" si="0"/>
        <v>#VALUE!</v>
      </c>
      <c r="K22" s="11">
        <f t="shared" si="5"/>
        <v>0</v>
      </c>
    </row>
    <row r="23" spans="1:11" ht="15">
      <c r="A23" s="9" t="str">
        <f t="shared" si="4"/>
        <v/>
      </c>
      <c r="B23" s="9" t="str">
        <f t="shared" si="2"/>
        <v/>
      </c>
      <c r="C23" s="91"/>
      <c r="D23" s="10">
        <v>16</v>
      </c>
      <c r="E23" s="92"/>
      <c r="F23" s="92"/>
      <c r="G23" s="93"/>
      <c r="H23">
        <f>IF(ISBLANK(G23),0,VLOOKUP(G23,Table!C:D,2,FALSE))</f>
        <v>0</v>
      </c>
      <c r="I23" s="2">
        <f t="shared" si="3"/>
        <v>0</v>
      </c>
      <c r="J23" s="11" t="e">
        <f t="shared" si="0"/>
        <v>#VALUE!</v>
      </c>
      <c r="K23" s="11">
        <f t="shared" si="5"/>
        <v>0</v>
      </c>
    </row>
    <row r="24" spans="1:11" ht="15">
      <c r="A24" s="9" t="str">
        <f t="shared" si="4"/>
        <v/>
      </c>
      <c r="B24" s="9" t="str">
        <f t="shared" si="2"/>
        <v/>
      </c>
      <c r="C24" s="91"/>
      <c r="D24" s="10">
        <v>17</v>
      </c>
      <c r="E24" s="92"/>
      <c r="F24" s="92"/>
      <c r="G24" s="93"/>
      <c r="H24">
        <f>IF(ISBLANK(G24),0,VLOOKUP(G24,Table!C:D,2,FALSE))</f>
        <v>0</v>
      </c>
      <c r="I24" s="2">
        <f t="shared" si="3"/>
        <v>0</v>
      </c>
      <c r="J24" s="11" t="e">
        <f t="shared" si="0"/>
        <v>#VALUE!</v>
      </c>
      <c r="K24" s="11">
        <f t="shared" si="5"/>
        <v>0</v>
      </c>
    </row>
    <row r="25" spans="1:11" ht="15">
      <c r="A25" s="9" t="str">
        <f t="shared" si="4"/>
        <v/>
      </c>
      <c r="B25" s="9" t="str">
        <f t="shared" si="2"/>
        <v/>
      </c>
      <c r="C25" s="91"/>
      <c r="D25" s="10">
        <v>18</v>
      </c>
      <c r="E25" s="92"/>
      <c r="F25" s="92"/>
      <c r="G25" s="93"/>
      <c r="H25">
        <f>IF(ISBLANK(G25),0,VLOOKUP(G25,Table!C:D,2,FALSE))</f>
        <v>0</v>
      </c>
      <c r="I25" s="2">
        <f t="shared" si="3"/>
        <v>0</v>
      </c>
      <c r="J25" s="11" t="e">
        <f t="shared" si="0"/>
        <v>#VALUE!</v>
      </c>
      <c r="K25" s="11">
        <f t="shared" si="5"/>
        <v>0</v>
      </c>
    </row>
    <row r="26" spans="1:11" ht="15">
      <c r="A26" s="9" t="str">
        <f t="shared" si="4"/>
        <v/>
      </c>
      <c r="B26" s="9" t="str">
        <f t="shared" si="2"/>
        <v/>
      </c>
      <c r="C26" s="91"/>
      <c r="D26" s="10">
        <v>19</v>
      </c>
      <c r="E26" s="92"/>
      <c r="F26" s="92"/>
      <c r="G26" s="93"/>
      <c r="H26">
        <f>IF(ISBLANK(G26),0,VLOOKUP(G26,Table!C:D,2,FALSE))</f>
        <v>0</v>
      </c>
      <c r="I26" s="2">
        <f t="shared" si="3"/>
        <v>0</v>
      </c>
      <c r="J26" s="11" t="e">
        <f t="shared" si="0"/>
        <v>#VALUE!</v>
      </c>
      <c r="K26" s="11">
        <f t="shared" si="5"/>
        <v>0</v>
      </c>
    </row>
    <row r="27" spans="1:11" ht="15">
      <c r="A27" s="9" t="str">
        <f t="shared" si="4"/>
        <v/>
      </c>
      <c r="B27" s="9" t="str">
        <f t="shared" si="2"/>
        <v/>
      </c>
      <c r="C27" s="91"/>
      <c r="D27" s="10">
        <v>20</v>
      </c>
      <c r="E27" s="92"/>
      <c r="F27" s="92"/>
      <c r="G27" s="93"/>
      <c r="H27">
        <f>IF(ISBLANK(G27),0,VLOOKUP(G27,Table!C:D,2,FALSE))</f>
        <v>0</v>
      </c>
      <c r="I27" s="2">
        <f t="shared" si="3"/>
        <v>0</v>
      </c>
      <c r="J27" s="11" t="e">
        <f t="shared" si="0"/>
        <v>#VALUE!</v>
      </c>
      <c r="K27" s="11">
        <f t="shared" si="5"/>
        <v>0</v>
      </c>
    </row>
    <row r="28" spans="1:11" ht="15">
      <c r="A28" s="9" t="str">
        <f t="shared" si="4"/>
        <v/>
      </c>
      <c r="B28" s="9" t="str">
        <f t="shared" si="2"/>
        <v/>
      </c>
      <c r="C28" s="91"/>
      <c r="D28" s="10">
        <v>21</v>
      </c>
      <c r="E28" s="92"/>
      <c r="F28" s="92"/>
      <c r="G28" s="93"/>
      <c r="H28">
        <f>IF(ISBLANK(G28),0,VLOOKUP(G28,Table!C:D,2,FALSE))</f>
        <v>0</v>
      </c>
      <c r="I28" s="2">
        <f t="shared" si="3"/>
        <v>0</v>
      </c>
      <c r="J28" s="11" t="e">
        <f t="shared" si="0"/>
        <v>#VALUE!</v>
      </c>
      <c r="K28" s="11">
        <f t="shared" si="5"/>
        <v>0</v>
      </c>
    </row>
    <row r="29" spans="1:11" ht="15">
      <c r="A29" s="9" t="str">
        <f t="shared" si="4"/>
        <v/>
      </c>
      <c r="B29" s="9" t="str">
        <f t="shared" si="2"/>
        <v/>
      </c>
      <c r="C29" s="91"/>
      <c r="D29" s="10">
        <v>22</v>
      </c>
      <c r="E29" s="92"/>
      <c r="F29" s="92"/>
      <c r="G29" s="93"/>
      <c r="H29">
        <f>IF(ISBLANK(G29),0,VLOOKUP(G29,Table!C:D,2,FALSE))</f>
        <v>0</v>
      </c>
      <c r="I29" s="2">
        <f t="shared" si="3"/>
        <v>0</v>
      </c>
      <c r="J29" s="11" t="e">
        <f t="shared" si="0"/>
        <v>#VALUE!</v>
      </c>
      <c r="K29" s="11">
        <f t="shared" si="5"/>
        <v>0</v>
      </c>
    </row>
    <row r="30" spans="1:11" ht="15">
      <c r="A30" s="9" t="str">
        <f t="shared" si="4"/>
        <v/>
      </c>
      <c r="B30" s="9" t="str">
        <f t="shared" si="2"/>
        <v/>
      </c>
      <c r="C30" s="91"/>
      <c r="D30" s="10">
        <v>23</v>
      </c>
      <c r="E30" s="92"/>
      <c r="F30" s="92"/>
      <c r="G30" s="93"/>
      <c r="H30">
        <f>IF(ISBLANK(G30),0,VLOOKUP(G30,Table!C:D,2,FALSE))</f>
        <v>0</v>
      </c>
      <c r="I30" s="2">
        <f t="shared" si="3"/>
        <v>0</v>
      </c>
      <c r="J30" s="11" t="e">
        <f t="shared" si="0"/>
        <v>#VALUE!</v>
      </c>
      <c r="K30" s="11">
        <f t="shared" si="5"/>
        <v>0</v>
      </c>
    </row>
    <row r="31" spans="1:11" ht="15">
      <c r="A31" s="9" t="str">
        <f t="shared" si="4"/>
        <v/>
      </c>
      <c r="B31" s="9" t="str">
        <f t="shared" si="2"/>
        <v/>
      </c>
      <c r="C31" s="91"/>
      <c r="D31" s="10">
        <v>24</v>
      </c>
      <c r="E31" s="92"/>
      <c r="F31" s="92"/>
      <c r="G31" s="93"/>
      <c r="H31">
        <f>IF(ISBLANK(G31),0,VLOOKUP(G31,Table!C:D,2,FALSE))</f>
        <v>0</v>
      </c>
      <c r="I31" s="2">
        <f t="shared" si="3"/>
        <v>0</v>
      </c>
      <c r="J31" s="11" t="e">
        <f t="shared" si="0"/>
        <v>#VALUE!</v>
      </c>
      <c r="K31" s="11">
        <f t="shared" si="5"/>
        <v>0</v>
      </c>
    </row>
    <row r="32" spans="1:11" ht="15">
      <c r="A32" s="9" t="str">
        <f t="shared" si="4"/>
        <v/>
      </c>
      <c r="B32" s="9" t="str">
        <f t="shared" si="2"/>
        <v/>
      </c>
      <c r="C32" s="91"/>
      <c r="D32" s="10">
        <v>25</v>
      </c>
      <c r="E32" s="92"/>
      <c r="F32" s="92"/>
      <c r="G32" s="93"/>
      <c r="H32">
        <f>IF(ISBLANK(G32),0,VLOOKUP(G32,Table!C:D,2,FALSE))</f>
        <v>0</v>
      </c>
      <c r="I32" s="2">
        <f t="shared" si="3"/>
        <v>0</v>
      </c>
      <c r="J32" s="11" t="e">
        <f t="shared" si="0"/>
        <v>#VALUE!</v>
      </c>
      <c r="K32" s="11">
        <f t="shared" si="5"/>
        <v>0</v>
      </c>
    </row>
    <row r="33" spans="1:11" ht="15">
      <c r="A33" s="9" t="str">
        <f t="shared" si="4"/>
        <v/>
      </c>
      <c r="B33" s="9" t="str">
        <f t="shared" si="2"/>
        <v/>
      </c>
      <c r="C33" s="91"/>
      <c r="D33" s="10">
        <v>26</v>
      </c>
      <c r="E33" s="92"/>
      <c r="F33" s="92"/>
      <c r="G33" s="93"/>
      <c r="H33">
        <f>IF(ISBLANK(G33),0,VLOOKUP(G33,Table!C:D,2,FALSE))</f>
        <v>0</v>
      </c>
      <c r="I33" s="2">
        <f t="shared" si="3"/>
        <v>0</v>
      </c>
      <c r="J33" s="11" t="e">
        <f t="shared" si="0"/>
        <v>#VALUE!</v>
      </c>
      <c r="K33" s="11">
        <f t="shared" si="5"/>
        <v>0</v>
      </c>
    </row>
    <row r="34" spans="1:11" ht="15">
      <c r="A34" s="9" t="str">
        <f t="shared" si="4"/>
        <v/>
      </c>
      <c r="B34" s="9" t="str">
        <f t="shared" si="2"/>
        <v/>
      </c>
      <c r="C34" s="91"/>
      <c r="D34" s="10">
        <v>27</v>
      </c>
      <c r="E34" s="92"/>
      <c r="F34" s="92"/>
      <c r="G34" s="93"/>
      <c r="H34">
        <f>IF(ISBLANK(G34),0,VLOOKUP(G34,Table!C:D,2,FALSE))</f>
        <v>0</v>
      </c>
      <c r="I34" s="2">
        <f t="shared" si="3"/>
        <v>0</v>
      </c>
      <c r="J34" s="11" t="e">
        <f t="shared" si="0"/>
        <v>#VALUE!</v>
      </c>
      <c r="K34" s="11">
        <f t="shared" si="5"/>
        <v>0</v>
      </c>
    </row>
    <row r="35" spans="1:11">
      <c r="A35" s="9" t="str">
        <f t="shared" si="4"/>
        <v/>
      </c>
      <c r="B35" s="9" t="str">
        <f t="shared" si="2"/>
        <v/>
      </c>
      <c r="C35" s="91"/>
      <c r="D35" s="10">
        <v>28</v>
      </c>
      <c r="E35" s="92"/>
      <c r="F35" s="92"/>
      <c r="G35" s="93"/>
      <c r="H35">
        <f>IF(ISBLANK(G35),0,VLOOKUP(G35,Table!C:D,2,FALSE))</f>
        <v>0</v>
      </c>
      <c r="I35" s="2">
        <f t="shared" si="3"/>
        <v>0</v>
      </c>
      <c r="J35" s="11" t="e">
        <f t="shared" si="0"/>
        <v>#VALUE!</v>
      </c>
      <c r="K35" s="11">
        <f t="shared" si="5"/>
        <v>0</v>
      </c>
    </row>
    <row r="36" spans="1:11">
      <c r="A36" s="9" t="str">
        <f t="shared" si="4"/>
        <v/>
      </c>
      <c r="B36" s="9" t="str">
        <f t="shared" si="2"/>
        <v/>
      </c>
      <c r="C36" s="91"/>
      <c r="D36" s="10">
        <v>29</v>
      </c>
      <c r="E36" s="92"/>
      <c r="F36" s="92"/>
      <c r="G36" s="93"/>
      <c r="H36">
        <f>IF(ISBLANK(G36),0,VLOOKUP(G36,Table!C:D,2,FALSE))</f>
        <v>0</v>
      </c>
      <c r="I36" s="2">
        <f t="shared" si="3"/>
        <v>0</v>
      </c>
      <c r="J36" s="11" t="e">
        <f t="shared" si="0"/>
        <v>#VALUE!</v>
      </c>
      <c r="K36" s="11">
        <f t="shared" si="5"/>
        <v>0</v>
      </c>
    </row>
    <row r="37" spans="1:11">
      <c r="A37" s="9" t="str">
        <f t="shared" si="4"/>
        <v/>
      </c>
      <c r="B37" s="9" t="str">
        <f t="shared" si="2"/>
        <v/>
      </c>
      <c r="C37" s="91"/>
      <c r="D37" s="10">
        <v>30</v>
      </c>
      <c r="E37" s="92"/>
      <c r="F37" s="92"/>
      <c r="G37" s="93"/>
      <c r="H37">
        <f>IF(ISBLANK(G37),0,VLOOKUP(G37,Table!C:D,2,FALSE))</f>
        <v>0</v>
      </c>
      <c r="I37" s="2">
        <f t="shared" si="3"/>
        <v>0</v>
      </c>
      <c r="J37" s="11" t="e">
        <f t="shared" si="0"/>
        <v>#VALUE!</v>
      </c>
      <c r="K37" s="11">
        <f t="shared" si="5"/>
        <v>0</v>
      </c>
    </row>
    <row r="38" spans="1:11">
      <c r="A38" s="9" t="str">
        <f t="shared" si="4"/>
        <v/>
      </c>
      <c r="B38" s="9" t="str">
        <f t="shared" si="2"/>
        <v/>
      </c>
      <c r="C38" s="91"/>
      <c r="D38" s="10">
        <v>31</v>
      </c>
      <c r="E38" s="92"/>
      <c r="F38" s="92"/>
      <c r="G38" s="93"/>
      <c r="H38">
        <f>IF(ISBLANK(G38),0,VLOOKUP(G38,Table!C:D,2,FALSE))</f>
        <v>0</v>
      </c>
      <c r="I38" s="2">
        <f t="shared" si="3"/>
        <v>0</v>
      </c>
      <c r="J38" s="11" t="e">
        <f t="shared" si="0"/>
        <v>#VALUE!</v>
      </c>
      <c r="K38" s="11">
        <f t="shared" si="5"/>
        <v>0</v>
      </c>
    </row>
    <row r="39" spans="1:11">
      <c r="A39" s="9" t="str">
        <f t="shared" si="4"/>
        <v/>
      </c>
      <c r="B39" s="9" t="str">
        <f t="shared" si="2"/>
        <v/>
      </c>
      <c r="C39" s="91"/>
      <c r="D39" s="10">
        <v>32</v>
      </c>
      <c r="E39" s="92"/>
      <c r="F39" s="92"/>
      <c r="G39" s="93"/>
      <c r="H39">
        <f>IF(ISBLANK(G39),0,VLOOKUP(G39,Table!C:D,2,FALSE))</f>
        <v>0</v>
      </c>
      <c r="I39" s="2">
        <f t="shared" si="3"/>
        <v>0</v>
      </c>
      <c r="J39" s="11" t="e">
        <f t="shared" si="0"/>
        <v>#VALUE!</v>
      </c>
      <c r="K39" s="11">
        <f t="shared" si="5"/>
        <v>0</v>
      </c>
    </row>
    <row r="40" spans="1:11">
      <c r="A40" s="9" t="str">
        <f t="shared" si="4"/>
        <v/>
      </c>
      <c r="B40" s="9" t="str">
        <f t="shared" si="2"/>
        <v/>
      </c>
      <c r="C40" s="91"/>
      <c r="D40" s="10">
        <v>33</v>
      </c>
      <c r="E40" s="92"/>
      <c r="F40" s="92"/>
      <c r="G40" s="93"/>
      <c r="H40">
        <f>IF(ISBLANK(G40),0,VLOOKUP(G40,Table!C:D,2,FALSE))</f>
        <v>0</v>
      </c>
      <c r="I40" s="2">
        <f t="shared" si="3"/>
        <v>0</v>
      </c>
      <c r="J40" s="11" t="e">
        <f t="shared" ref="J40:J67" si="6">((B40-A40)*1440)*H40</f>
        <v>#VALUE!</v>
      </c>
      <c r="K40" s="11">
        <f t="shared" si="5"/>
        <v>0</v>
      </c>
    </row>
    <row r="41" spans="1:11">
      <c r="A41" s="9" t="str">
        <f t="shared" si="4"/>
        <v/>
      </c>
      <c r="B41" s="9" t="str">
        <f t="shared" si="2"/>
        <v/>
      </c>
      <c r="C41" s="91"/>
      <c r="D41" s="10">
        <v>34</v>
      </c>
      <c r="E41" s="92"/>
      <c r="F41" s="92"/>
      <c r="G41" s="93"/>
      <c r="H41">
        <f>IF(ISBLANK(G41),0,VLOOKUP(G41,Table!C:D,2,FALSE))</f>
        <v>0</v>
      </c>
      <c r="I41" s="2">
        <f t="shared" si="3"/>
        <v>0</v>
      </c>
      <c r="J41" s="11" t="e">
        <f t="shared" si="6"/>
        <v>#VALUE!</v>
      </c>
      <c r="K41" s="11">
        <f t="shared" si="5"/>
        <v>0</v>
      </c>
    </row>
    <row r="42" spans="1:11">
      <c r="A42" s="9" t="str">
        <f t="shared" si="4"/>
        <v/>
      </c>
      <c r="B42" s="9" t="str">
        <f t="shared" si="2"/>
        <v/>
      </c>
      <c r="C42" s="91"/>
      <c r="D42" s="10">
        <v>35</v>
      </c>
      <c r="E42" s="92"/>
      <c r="F42" s="92"/>
      <c r="G42" s="93"/>
      <c r="H42">
        <f>IF(ISBLANK(G42),0,VLOOKUP(G42,Table!C:D,2,FALSE))</f>
        <v>0</v>
      </c>
      <c r="I42" s="2">
        <f t="shared" si="3"/>
        <v>0</v>
      </c>
      <c r="J42" s="11" t="e">
        <f t="shared" si="6"/>
        <v>#VALUE!</v>
      </c>
      <c r="K42" s="11">
        <f t="shared" si="5"/>
        <v>0</v>
      </c>
    </row>
    <row r="43" spans="1:11">
      <c r="A43" s="9" t="str">
        <f t="shared" si="4"/>
        <v/>
      </c>
      <c r="B43" s="9" t="str">
        <f t="shared" si="2"/>
        <v/>
      </c>
      <c r="C43" s="91"/>
      <c r="D43" s="10">
        <v>36</v>
      </c>
      <c r="E43" s="92"/>
      <c r="F43" s="92"/>
      <c r="G43" s="93"/>
      <c r="H43">
        <f>IF(ISBLANK(G43),0,VLOOKUP(G43,Table!C:D,2,FALSE))</f>
        <v>0</v>
      </c>
      <c r="I43" s="2">
        <f t="shared" si="3"/>
        <v>0</v>
      </c>
      <c r="J43" s="11" t="e">
        <f t="shared" si="6"/>
        <v>#VALUE!</v>
      </c>
      <c r="K43" s="11">
        <f t="shared" si="5"/>
        <v>0</v>
      </c>
    </row>
    <row r="44" spans="1:11">
      <c r="A44" s="9" t="str">
        <f t="shared" si="4"/>
        <v/>
      </c>
      <c r="B44" s="9" t="str">
        <f t="shared" si="2"/>
        <v/>
      </c>
      <c r="C44" s="91"/>
      <c r="D44" s="10">
        <v>37</v>
      </c>
      <c r="E44" s="92"/>
      <c r="F44" s="92"/>
      <c r="G44" s="93"/>
      <c r="H44">
        <f>IF(ISBLANK(G44),0,VLOOKUP(G44,Table!C:D,2,FALSE))</f>
        <v>0</v>
      </c>
      <c r="I44" s="2">
        <f t="shared" si="3"/>
        <v>0</v>
      </c>
      <c r="J44" s="11" t="e">
        <f t="shared" si="6"/>
        <v>#VALUE!</v>
      </c>
      <c r="K44" s="11">
        <f t="shared" si="5"/>
        <v>0</v>
      </c>
    </row>
    <row r="45" spans="1:11">
      <c r="A45" s="9" t="str">
        <f t="shared" si="4"/>
        <v/>
      </c>
      <c r="B45" s="9" t="str">
        <f t="shared" si="2"/>
        <v/>
      </c>
      <c r="C45" s="91"/>
      <c r="D45" s="10">
        <v>38</v>
      </c>
      <c r="E45" s="92"/>
      <c r="F45" s="92"/>
      <c r="G45" s="93"/>
      <c r="H45">
        <f>IF(ISBLANK(G45),0,VLOOKUP(G45,Table!C:D,2,FALSE))</f>
        <v>0</v>
      </c>
      <c r="I45" s="2">
        <f t="shared" si="3"/>
        <v>0</v>
      </c>
      <c r="J45" s="11" t="e">
        <f t="shared" si="6"/>
        <v>#VALUE!</v>
      </c>
      <c r="K45" s="11">
        <f t="shared" si="5"/>
        <v>0</v>
      </c>
    </row>
    <row r="46" spans="1:11">
      <c r="A46" s="9" t="str">
        <f t="shared" si="4"/>
        <v/>
      </c>
      <c r="B46" s="9" t="str">
        <f t="shared" si="2"/>
        <v/>
      </c>
      <c r="C46" s="91"/>
      <c r="D46" s="10">
        <v>39</v>
      </c>
      <c r="E46" s="92"/>
      <c r="F46" s="92"/>
      <c r="G46" s="93"/>
      <c r="H46">
        <f>IF(ISBLANK(G46),0,VLOOKUP(G46,Table!C:D,2,FALSE))</f>
        <v>0</v>
      </c>
      <c r="I46" s="2">
        <f t="shared" si="3"/>
        <v>0</v>
      </c>
      <c r="J46" s="11" t="e">
        <f t="shared" si="6"/>
        <v>#VALUE!</v>
      </c>
      <c r="K46" s="11">
        <f t="shared" si="5"/>
        <v>0</v>
      </c>
    </row>
    <row r="47" spans="1:11">
      <c r="A47" s="9" t="str">
        <f t="shared" si="4"/>
        <v/>
      </c>
      <c r="B47" s="9" t="str">
        <f t="shared" si="2"/>
        <v/>
      </c>
      <c r="C47" s="91"/>
      <c r="D47" s="10">
        <v>40</v>
      </c>
      <c r="E47" s="92"/>
      <c r="F47" s="92"/>
      <c r="G47" s="93"/>
      <c r="H47">
        <f>IF(ISBLANK(G47),0,VLOOKUP(G47,Table!C:D,2,FALSE))</f>
        <v>0</v>
      </c>
      <c r="I47" s="2">
        <f t="shared" si="3"/>
        <v>0</v>
      </c>
      <c r="J47" s="11" t="e">
        <f t="shared" si="6"/>
        <v>#VALUE!</v>
      </c>
      <c r="K47" s="11">
        <f t="shared" si="5"/>
        <v>0</v>
      </c>
    </row>
    <row r="48" spans="1:11">
      <c r="A48" s="9" t="str">
        <f t="shared" si="4"/>
        <v/>
      </c>
      <c r="B48" s="9" t="str">
        <f t="shared" si="2"/>
        <v/>
      </c>
      <c r="C48" s="91"/>
      <c r="D48" s="10">
        <v>41</v>
      </c>
      <c r="E48" s="92"/>
      <c r="F48" s="92"/>
      <c r="G48" s="93"/>
      <c r="H48">
        <f>IF(ISBLANK(G48),0,VLOOKUP(G48,Table!C:D,2,FALSE))</f>
        <v>0</v>
      </c>
      <c r="I48" s="2">
        <f t="shared" si="3"/>
        <v>0</v>
      </c>
      <c r="J48" s="11" t="e">
        <f t="shared" si="6"/>
        <v>#VALUE!</v>
      </c>
      <c r="K48" s="11">
        <f t="shared" si="5"/>
        <v>0</v>
      </c>
    </row>
    <row r="49" spans="1:11">
      <c r="A49" s="9" t="str">
        <f t="shared" si="4"/>
        <v/>
      </c>
      <c r="B49" s="9" t="str">
        <f t="shared" si="2"/>
        <v/>
      </c>
      <c r="C49" s="91"/>
      <c r="D49" s="10">
        <v>42</v>
      </c>
      <c r="E49" s="92"/>
      <c r="F49" s="92"/>
      <c r="G49" s="93"/>
      <c r="H49">
        <f>IF(ISBLANK(G49),0,VLOOKUP(G49,Table!C:D,2,FALSE))</f>
        <v>0</v>
      </c>
      <c r="I49" s="2">
        <f t="shared" si="3"/>
        <v>0</v>
      </c>
      <c r="J49" s="11" t="e">
        <f t="shared" si="6"/>
        <v>#VALUE!</v>
      </c>
      <c r="K49" s="11">
        <f t="shared" si="5"/>
        <v>0</v>
      </c>
    </row>
    <row r="50" spans="1:11">
      <c r="A50" s="9" t="str">
        <f t="shared" si="4"/>
        <v/>
      </c>
      <c r="B50" s="9" t="str">
        <f t="shared" si="2"/>
        <v/>
      </c>
      <c r="C50" s="91"/>
      <c r="D50" s="10">
        <v>43</v>
      </c>
      <c r="E50" s="92"/>
      <c r="F50" s="92"/>
      <c r="G50" s="93"/>
      <c r="H50">
        <f>IF(ISBLANK(G50),0,VLOOKUP(G50,Table!C:D,2,FALSE))</f>
        <v>0</v>
      </c>
      <c r="I50" s="2">
        <f t="shared" si="3"/>
        <v>0</v>
      </c>
      <c r="J50" s="11" t="e">
        <f t="shared" si="6"/>
        <v>#VALUE!</v>
      </c>
      <c r="K50" s="11">
        <f t="shared" si="5"/>
        <v>0</v>
      </c>
    </row>
    <row r="51" spans="1:11">
      <c r="A51" s="9" t="str">
        <f t="shared" si="4"/>
        <v/>
      </c>
      <c r="B51" s="9" t="str">
        <f t="shared" si="2"/>
        <v/>
      </c>
      <c r="C51" s="91"/>
      <c r="D51" s="10">
        <v>44</v>
      </c>
      <c r="E51" s="92"/>
      <c r="F51" s="92"/>
      <c r="G51" s="93"/>
      <c r="H51">
        <f>IF(ISBLANK(G51),0,VLOOKUP(G51,Table!C:D,2,FALSE))</f>
        <v>0</v>
      </c>
      <c r="I51" s="2">
        <f t="shared" si="3"/>
        <v>0</v>
      </c>
      <c r="J51" s="11" t="e">
        <f t="shared" si="6"/>
        <v>#VALUE!</v>
      </c>
      <c r="K51" s="11">
        <f t="shared" si="5"/>
        <v>0</v>
      </c>
    </row>
    <row r="52" spans="1:11">
      <c r="A52" s="9" t="str">
        <f t="shared" si="4"/>
        <v/>
      </c>
      <c r="B52" s="9" t="str">
        <f t="shared" si="2"/>
        <v/>
      </c>
      <c r="C52" s="91"/>
      <c r="D52" s="10">
        <v>45</v>
      </c>
      <c r="E52" s="92"/>
      <c r="F52" s="92"/>
      <c r="G52" s="93"/>
      <c r="H52">
        <f>IF(ISBLANK(G52),0,VLOOKUP(G52,Table!C:D,2,FALSE))</f>
        <v>0</v>
      </c>
      <c r="I52" s="2">
        <f t="shared" si="3"/>
        <v>0</v>
      </c>
      <c r="J52" s="11" t="e">
        <f t="shared" si="6"/>
        <v>#VALUE!</v>
      </c>
      <c r="K52" s="11">
        <f t="shared" si="5"/>
        <v>0</v>
      </c>
    </row>
    <row r="53" spans="1:11">
      <c r="A53" s="9" t="str">
        <f t="shared" si="4"/>
        <v/>
      </c>
      <c r="B53" s="9" t="str">
        <f t="shared" si="2"/>
        <v/>
      </c>
      <c r="C53" s="91"/>
      <c r="D53" s="10">
        <v>46</v>
      </c>
      <c r="E53" s="92"/>
      <c r="F53" s="92"/>
      <c r="G53" s="93"/>
      <c r="H53">
        <f>IF(ISBLANK(G53),0,VLOOKUP(G53,Table!C:D,2,FALSE))</f>
        <v>0</v>
      </c>
      <c r="I53" s="2">
        <f t="shared" si="3"/>
        <v>0</v>
      </c>
      <c r="J53" s="11" t="e">
        <f t="shared" si="6"/>
        <v>#VALUE!</v>
      </c>
      <c r="K53" s="11">
        <f t="shared" si="5"/>
        <v>0</v>
      </c>
    </row>
    <row r="54" spans="1:11">
      <c r="A54" s="9" t="str">
        <f t="shared" si="4"/>
        <v/>
      </c>
      <c r="B54" s="9" t="str">
        <f t="shared" si="2"/>
        <v/>
      </c>
      <c r="C54" s="91"/>
      <c r="D54" s="10">
        <v>47</v>
      </c>
      <c r="E54" s="92"/>
      <c r="F54" s="92"/>
      <c r="G54" s="93"/>
      <c r="H54">
        <f>IF(ISBLANK(G54),0,VLOOKUP(G54,Table!C:D,2,FALSE))</f>
        <v>0</v>
      </c>
      <c r="I54" s="2">
        <f t="shared" si="3"/>
        <v>0</v>
      </c>
      <c r="J54" s="11" t="e">
        <f t="shared" si="6"/>
        <v>#VALUE!</v>
      </c>
      <c r="K54" s="11">
        <f t="shared" si="5"/>
        <v>0</v>
      </c>
    </row>
    <row r="55" spans="1:11">
      <c r="A55" s="9" t="str">
        <f t="shared" si="4"/>
        <v/>
      </c>
      <c r="B55" s="9" t="str">
        <f t="shared" si="2"/>
        <v/>
      </c>
      <c r="C55" s="91"/>
      <c r="D55" s="10">
        <v>48</v>
      </c>
      <c r="E55" s="92"/>
      <c r="F55" s="92"/>
      <c r="G55" s="93"/>
      <c r="H55">
        <f>IF(ISBLANK(G55),0,VLOOKUP(G55,Table!C:D,2,FALSE))</f>
        <v>0</v>
      </c>
      <c r="I55" s="2">
        <f t="shared" si="3"/>
        <v>0</v>
      </c>
      <c r="J55" s="11" t="e">
        <f t="shared" si="6"/>
        <v>#VALUE!</v>
      </c>
      <c r="K55" s="11">
        <f t="shared" si="5"/>
        <v>0</v>
      </c>
    </row>
    <row r="56" spans="1:11">
      <c r="A56" s="9" t="str">
        <f t="shared" si="4"/>
        <v/>
      </c>
      <c r="B56" s="9" t="str">
        <f t="shared" si="2"/>
        <v/>
      </c>
      <c r="C56" s="91"/>
      <c r="D56" s="10">
        <v>49</v>
      </c>
      <c r="E56" s="92"/>
      <c r="F56" s="92"/>
      <c r="G56" s="93"/>
      <c r="H56">
        <f>IF(ISBLANK(G56),0,VLOOKUP(G56,Table!C:D,2,FALSE))</f>
        <v>0</v>
      </c>
      <c r="I56" s="2">
        <f t="shared" si="3"/>
        <v>0</v>
      </c>
      <c r="J56" s="11" t="e">
        <f t="shared" si="6"/>
        <v>#VALUE!</v>
      </c>
      <c r="K56" s="11">
        <f t="shared" si="5"/>
        <v>0</v>
      </c>
    </row>
    <row r="57" spans="1:11">
      <c r="A57" s="9" t="str">
        <f t="shared" si="4"/>
        <v/>
      </c>
      <c r="B57" s="9" t="str">
        <f t="shared" si="2"/>
        <v/>
      </c>
      <c r="C57" s="91"/>
      <c r="D57" s="10">
        <v>50</v>
      </c>
      <c r="E57" s="92"/>
      <c r="F57" s="92"/>
      <c r="G57" s="93"/>
      <c r="H57">
        <f>IF(ISBLANK(G57),0,VLOOKUP(G57,Table!C:D,2,FALSE))</f>
        <v>0</v>
      </c>
      <c r="I57" s="2">
        <f t="shared" si="3"/>
        <v>0</v>
      </c>
      <c r="J57" s="11" t="e">
        <f t="shared" si="6"/>
        <v>#VALUE!</v>
      </c>
      <c r="K57" s="11">
        <f t="shared" si="5"/>
        <v>0</v>
      </c>
    </row>
    <row r="58" spans="1:11">
      <c r="A58" s="9" t="str">
        <f t="shared" si="4"/>
        <v/>
      </c>
      <c r="B58" s="9" t="str">
        <f t="shared" si="2"/>
        <v/>
      </c>
      <c r="C58" s="91"/>
      <c r="D58" s="10">
        <v>51</v>
      </c>
      <c r="E58" s="92"/>
      <c r="F58" s="92"/>
      <c r="G58" s="93"/>
      <c r="H58">
        <f>IF(ISBLANK(G58),0,VLOOKUP(G58,Table!C:D,2,FALSE))</f>
        <v>0</v>
      </c>
      <c r="I58" s="2">
        <f t="shared" si="3"/>
        <v>0</v>
      </c>
      <c r="J58" s="11" t="e">
        <f t="shared" si="6"/>
        <v>#VALUE!</v>
      </c>
      <c r="K58" s="11">
        <f t="shared" si="5"/>
        <v>0</v>
      </c>
    </row>
    <row r="59" spans="1:11">
      <c r="A59" s="9" t="str">
        <f t="shared" si="4"/>
        <v/>
      </c>
      <c r="B59" s="9" t="str">
        <f t="shared" si="2"/>
        <v/>
      </c>
      <c r="C59" s="91"/>
      <c r="D59" s="10">
        <v>52</v>
      </c>
      <c r="E59" s="92"/>
      <c r="F59" s="92"/>
      <c r="G59" s="93"/>
      <c r="H59">
        <f>IF(ISBLANK(G59),0,VLOOKUP(G59,Table!C:D,2,FALSE))</f>
        <v>0</v>
      </c>
      <c r="I59" s="2">
        <f t="shared" si="3"/>
        <v>0</v>
      </c>
      <c r="J59" s="11" t="e">
        <f t="shared" si="6"/>
        <v>#VALUE!</v>
      </c>
      <c r="K59" s="11">
        <f t="shared" si="5"/>
        <v>0</v>
      </c>
    </row>
    <row r="60" spans="1:11">
      <c r="A60" s="9" t="str">
        <f t="shared" si="4"/>
        <v/>
      </c>
      <c r="B60" s="9" t="str">
        <f t="shared" si="2"/>
        <v/>
      </c>
      <c r="C60" s="91"/>
      <c r="D60" s="10">
        <v>53</v>
      </c>
      <c r="E60" s="92"/>
      <c r="F60" s="92"/>
      <c r="G60" s="93"/>
      <c r="H60">
        <f>IF(ISBLANK(G60),0,VLOOKUP(G60,Table!C:D,2,FALSE))</f>
        <v>0</v>
      </c>
      <c r="I60" s="2">
        <f t="shared" si="3"/>
        <v>0</v>
      </c>
      <c r="J60" s="11" t="e">
        <f t="shared" si="6"/>
        <v>#VALUE!</v>
      </c>
      <c r="K60" s="11">
        <f t="shared" si="5"/>
        <v>0</v>
      </c>
    </row>
    <row r="61" spans="1:11">
      <c r="A61" s="9" t="str">
        <f t="shared" si="4"/>
        <v/>
      </c>
      <c r="B61" s="9" t="str">
        <f t="shared" si="2"/>
        <v/>
      </c>
      <c r="C61" s="91"/>
      <c r="D61" s="10">
        <v>54</v>
      </c>
      <c r="E61" s="92"/>
      <c r="F61" s="92"/>
      <c r="G61" s="93"/>
      <c r="H61">
        <f>IF(ISBLANK(G61),0,VLOOKUP(G61,Table!C:D,2,FALSE))</f>
        <v>0</v>
      </c>
      <c r="I61" s="2">
        <f t="shared" si="3"/>
        <v>0</v>
      </c>
      <c r="J61" s="11" t="e">
        <f t="shared" si="6"/>
        <v>#VALUE!</v>
      </c>
      <c r="K61" s="11">
        <f t="shared" si="5"/>
        <v>0</v>
      </c>
    </row>
    <row r="62" spans="1:11">
      <c r="A62" s="9" t="str">
        <f t="shared" si="4"/>
        <v/>
      </c>
      <c r="B62" s="9" t="str">
        <f t="shared" si="2"/>
        <v/>
      </c>
      <c r="C62" s="91"/>
      <c r="D62" s="10">
        <v>55</v>
      </c>
      <c r="E62" s="92"/>
      <c r="F62" s="92"/>
      <c r="G62" s="93"/>
      <c r="H62">
        <f>IF(ISBLANK(G62),0,VLOOKUP(G62,Table!C:D,2,FALSE))</f>
        <v>0</v>
      </c>
      <c r="I62" s="2">
        <f t="shared" si="3"/>
        <v>0</v>
      </c>
      <c r="J62" s="11" t="e">
        <f t="shared" si="6"/>
        <v>#VALUE!</v>
      </c>
      <c r="K62" s="11">
        <f t="shared" si="5"/>
        <v>0</v>
      </c>
    </row>
    <row r="63" spans="1:11">
      <c r="A63" s="9" t="str">
        <f t="shared" si="4"/>
        <v/>
      </c>
      <c r="B63" s="9" t="str">
        <f t="shared" si="2"/>
        <v/>
      </c>
      <c r="C63" s="91"/>
      <c r="D63" s="10">
        <v>56</v>
      </c>
      <c r="E63" s="92"/>
      <c r="F63" s="92"/>
      <c r="G63" s="93"/>
      <c r="H63">
        <f>IF(ISBLANK(G63),0,VLOOKUP(G63,Table!C:D,2,FALSE))</f>
        <v>0</v>
      </c>
      <c r="I63" s="2">
        <f t="shared" si="3"/>
        <v>0</v>
      </c>
      <c r="J63" s="11" t="e">
        <f t="shared" si="6"/>
        <v>#VALUE!</v>
      </c>
      <c r="K63" s="11">
        <f t="shared" si="5"/>
        <v>0</v>
      </c>
    </row>
    <row r="64" spans="1:11">
      <c r="A64" s="9" t="str">
        <f t="shared" si="4"/>
        <v/>
      </c>
      <c r="B64" s="9" t="str">
        <f t="shared" si="2"/>
        <v/>
      </c>
      <c r="C64" s="91"/>
      <c r="D64" s="10">
        <v>57</v>
      </c>
      <c r="E64" s="92"/>
      <c r="F64" s="92"/>
      <c r="G64" s="93"/>
      <c r="H64">
        <f>IF(ISBLANK(G64),0,VLOOKUP(G64,Table!C:D,2,FALSE))</f>
        <v>0</v>
      </c>
      <c r="I64" s="2">
        <f t="shared" si="3"/>
        <v>0</v>
      </c>
      <c r="J64" s="11" t="e">
        <f t="shared" si="6"/>
        <v>#VALUE!</v>
      </c>
      <c r="K64" s="11">
        <f t="shared" si="5"/>
        <v>0</v>
      </c>
    </row>
    <row r="65" spans="1:11">
      <c r="A65" s="9" t="str">
        <f t="shared" si="4"/>
        <v/>
      </c>
      <c r="B65" s="9" t="str">
        <f t="shared" si="2"/>
        <v/>
      </c>
      <c r="C65" s="91"/>
      <c r="D65" s="10">
        <v>58</v>
      </c>
      <c r="E65" s="92"/>
      <c r="F65" s="92"/>
      <c r="G65" s="93"/>
      <c r="H65">
        <f>IF(ISBLANK(G65),0,VLOOKUP(G65,Table!C:D,2,FALSE))</f>
        <v>0</v>
      </c>
      <c r="I65" s="2">
        <f t="shared" si="3"/>
        <v>0</v>
      </c>
      <c r="J65" s="11" t="e">
        <f t="shared" si="6"/>
        <v>#VALUE!</v>
      </c>
      <c r="K65" s="11">
        <f t="shared" si="5"/>
        <v>0</v>
      </c>
    </row>
    <row r="66" spans="1:11">
      <c r="A66" s="9" t="str">
        <f t="shared" si="4"/>
        <v/>
      </c>
      <c r="B66" s="9" t="str">
        <f t="shared" si="2"/>
        <v/>
      </c>
      <c r="C66" s="91"/>
      <c r="D66" s="10">
        <v>59</v>
      </c>
      <c r="E66" s="92"/>
      <c r="F66" s="92"/>
      <c r="G66" s="93"/>
      <c r="H66">
        <f>IF(ISBLANK(G66),0,VLOOKUP(G66,Table!C:D,2,FALSE))</f>
        <v>0</v>
      </c>
      <c r="I66" s="2">
        <f t="shared" si="3"/>
        <v>0</v>
      </c>
      <c r="J66" s="11" t="e">
        <f t="shared" si="6"/>
        <v>#VALUE!</v>
      </c>
      <c r="K66" s="11">
        <f t="shared" si="5"/>
        <v>0</v>
      </c>
    </row>
    <row r="67" spans="1:11">
      <c r="A67" s="9" t="str">
        <f t="shared" si="4"/>
        <v/>
      </c>
      <c r="B67" s="9" t="str">
        <f t="shared" si="2"/>
        <v/>
      </c>
      <c r="C67" s="91"/>
      <c r="D67" s="10">
        <v>60</v>
      </c>
      <c r="E67" s="92"/>
      <c r="F67" s="92"/>
      <c r="G67" s="93"/>
      <c r="H67">
        <f>IF(ISBLANK(G67),0,VLOOKUP(G67,Table!C:D,2,FALSE))</f>
        <v>0</v>
      </c>
      <c r="I67" s="2">
        <f t="shared" si="3"/>
        <v>0</v>
      </c>
      <c r="J67" s="11" t="e">
        <f t="shared" si="6"/>
        <v>#VALUE!</v>
      </c>
      <c r="K67" s="11">
        <f t="shared" si="5"/>
        <v>0</v>
      </c>
    </row>
    <row r="68" spans="1:11">
      <c r="A68" s="10" t="s">
        <v>4</v>
      </c>
      <c r="B68" s="10"/>
      <c r="C68" s="9">
        <f>SUBTOTAL(109,Table225[Time])</f>
        <v>0</v>
      </c>
      <c r="F68" s="41"/>
      <c r="G68" s="42"/>
      <c r="I68" s="2">
        <f>SUBTOTAL(109,Table225[CEU Time])</f>
        <v>0</v>
      </c>
      <c r="J68"/>
      <c r="K68" s="11">
        <f>SUBTOTAL(109,Table225['# of CEUs])</f>
        <v>0</v>
      </c>
    </row>
  </sheetData>
  <sheetProtection algorithmName="SHA-512" hashValue="oYp4C4vUb/x4sKRrDQ5pi81iNxG+X0fC8UR/Xp7rwrqNey8JMceQm/blPjdtcyEMDZESoIU7Fr0re0Hf4ClivQ==" saltValue="bwnl9EBRhhloweOnb2zjVw==" spinCount="100000" sheet="1" objects="1" scenarios="1"/>
  <mergeCells count="2">
    <mergeCell ref="E3:E4"/>
    <mergeCell ref="E1:G1"/>
  </mergeCells>
  <conditionalFormatting sqref="A4:D4 A5:XFD67">
    <cfRule type="containsText" dxfId="140" priority="5" operator="containsText" text="&lt;">
      <formula>NOT(ISERROR(SEARCH("&lt;",A4)))</formula>
    </cfRule>
  </conditionalFormatting>
  <conditionalFormatting sqref="A1:E1 H1:XFD1 A2:XFD3">
    <cfRule type="containsText" dxfId="139" priority="2" operator="containsText" text="&lt;">
      <formula>NOT(ISERROR(SEARCH("&lt;",A1)))</formula>
    </cfRule>
  </conditionalFormatting>
  <conditionalFormatting sqref="C1:C1048576">
    <cfRule type="dataBar" priority="6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{07A2A1A5-DC85-459F-B0A6-AA639ED3747B}</x14:id>
        </ext>
      </extLst>
    </cfRule>
  </conditionalFormatting>
  <conditionalFormatting sqref="F4:XFD4">
    <cfRule type="containsText" dxfId="138" priority="1" operator="containsText" text="&lt;">
      <formula>NOT(ISERROR(SEARCH("&lt;",F4)))</formula>
    </cfRule>
  </conditionalFormatting>
  <conditionalFormatting sqref="L68:XFD1048576 A69:K1048576">
    <cfRule type="containsText" dxfId="137" priority="7" operator="containsText" text="&lt;">
      <formula>NOT(ISERROR(SEARCH("&lt;",A68)))</formula>
    </cfRule>
  </conditionalFormatting>
  <dataValidations count="1">
    <dataValidation type="date" allowBlank="1" showInputMessage="1" showErrorMessage="1" prompt="Format must be in a date form to be valid" sqref="F4:F5">
      <formula1>45292</formula1>
      <formula2>109575</formula2>
    </dataValidation>
  </dataValidations>
  <pageMargins left="0.7" right="0.7" top="0.75" bottom="0.75" header="0.3" footer="0.3"/>
  <pageSetup scale="55" orientation="portrait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7A2A1A5-DC85-459F-B0A6-AA639ED3747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C1:C1048576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Table!$A$2:$A$78</xm:f>
          </x14:formula1>
          <xm:sqref>G4</xm:sqref>
        </x14:dataValidation>
        <x14:dataValidation type="list" allowBlank="1" showInputMessage="1" showErrorMessage="1">
          <x14:formula1>
            <xm:f>Table!$C$2:$C$21</xm:f>
          </x14:formula1>
          <xm:sqref>G3 G69:G1048576 G7:G67</xm:sqref>
        </x14:dataValidation>
        <x14:dataValidation type="list" allowBlank="1" showInputMessage="1" showErrorMessage="1">
          <x14:formula1>
            <xm:f>Table!$B$2:$B$49</xm:f>
          </x14:formula1>
          <xm:sqref>C8:C67 C69:C1048576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68"/>
  <sheetViews>
    <sheetView topLeftCell="G1" workbookViewId="0">
      <selection activeCell="Q8" sqref="Q8:T12"/>
    </sheetView>
  </sheetViews>
  <sheetFormatPr defaultRowHeight="13.8"/>
  <cols>
    <col min="1" max="1" width="7.09765625" style="9" customWidth="1"/>
    <col min="2" max="2" width="6.296875" style="9" customWidth="1"/>
    <col min="3" max="3" width="10.3984375" style="9" customWidth="1"/>
    <col min="4" max="4" width="6.3984375" style="10" bestFit="1" customWidth="1"/>
    <col min="5" max="5" width="57.296875" customWidth="1"/>
    <col min="6" max="6" width="33.296875" customWidth="1"/>
    <col min="7" max="8" width="20.8984375" customWidth="1"/>
    <col min="9" max="9" width="11.3984375" style="2" customWidth="1"/>
    <col min="10" max="10" width="10" style="11" hidden="1" customWidth="1"/>
    <col min="11" max="11" width="11.296875" customWidth="1"/>
    <col min="12" max="12" width="2.69921875" customWidth="1"/>
    <col min="13" max="13" width="3.296875" customWidth="1"/>
    <col min="14" max="14" width="7.09765625" customWidth="1"/>
    <col min="15" max="16" width="6.296875" customWidth="1"/>
    <col min="17" max="17" width="15.3984375" customWidth="1"/>
    <col min="18" max="18" width="57.296875" customWidth="1"/>
    <col min="19" max="19" width="33.296875" customWidth="1"/>
    <col min="20" max="20" width="20.8984375" customWidth="1"/>
    <col min="21" max="21" width="2.69921875" customWidth="1"/>
    <col min="22" max="22" width="3.296875" customWidth="1"/>
    <col min="23" max="23" width="7.09765625" customWidth="1"/>
    <col min="24" max="24" width="6.296875" customWidth="1"/>
    <col min="25" max="25" width="7.296875" customWidth="1"/>
    <col min="26" max="26" width="15.3984375" customWidth="1"/>
    <col min="27" max="27" width="57.296875" customWidth="1"/>
    <col min="28" max="28" width="33.296875" customWidth="1"/>
    <col min="29" max="29" width="20.8984375" customWidth="1"/>
    <col min="30" max="30" width="2.69921875" customWidth="1"/>
    <col min="31" max="31" width="3.296875" customWidth="1"/>
    <col min="32" max="32" width="7.09765625" customWidth="1"/>
    <col min="33" max="33" width="6.296875" customWidth="1"/>
    <col min="34" max="34" width="7.296875" customWidth="1"/>
    <col min="35" max="35" width="15.3984375" customWidth="1"/>
    <col min="36" max="36" width="57.296875" customWidth="1"/>
    <col min="37" max="37" width="33.296875" customWidth="1"/>
    <col min="38" max="38" width="20.8984375" customWidth="1"/>
  </cols>
  <sheetData>
    <row r="2" spans="1:38" ht="61.95" customHeight="1">
      <c r="E2" s="7" t="s">
        <v>34</v>
      </c>
      <c r="I2" s="31" t="s">
        <v>44</v>
      </c>
      <c r="K2" s="36">
        <f>(SUM($I$8:$I$67))*1440</f>
        <v>194.99999999999974</v>
      </c>
      <c r="R2" s="7" t="s">
        <v>37</v>
      </c>
      <c r="AA2" s="7" t="s">
        <v>42</v>
      </c>
      <c r="AJ2" s="7" t="s">
        <v>41</v>
      </c>
    </row>
    <row r="3" spans="1:38" ht="15" customHeight="1">
      <c r="E3" s="7"/>
      <c r="F3" s="17" t="s">
        <v>10</v>
      </c>
      <c r="G3" s="17" t="s">
        <v>0</v>
      </c>
      <c r="H3" s="2"/>
      <c r="I3" s="32" t="s">
        <v>43</v>
      </c>
      <c r="K3" s="35">
        <f>SUM($K$8:$K$67)</f>
        <v>3.8999999999999972</v>
      </c>
    </row>
    <row r="4" spans="1:38" ht="15" customHeight="1">
      <c r="E4" s="7"/>
      <c r="F4" s="8">
        <v>45330</v>
      </c>
      <c r="G4" s="2">
        <v>0.35416666666666702</v>
      </c>
      <c r="H4" s="2"/>
      <c r="I4" s="32" t="s">
        <v>46</v>
      </c>
      <c r="K4" s="37">
        <f>Table24[[#Totals],[Method]]</f>
        <v>0.76470588235294112</v>
      </c>
    </row>
    <row r="5" spans="1:38" ht="15" customHeight="1">
      <c r="E5" s="7"/>
      <c r="F5" s="18">
        <f>F4</f>
        <v>45330</v>
      </c>
      <c r="G5" s="2"/>
      <c r="H5" s="2"/>
    </row>
    <row r="6" spans="1:38" ht="15">
      <c r="N6" s="9"/>
      <c r="O6" s="9"/>
      <c r="P6" s="9"/>
      <c r="Q6" s="10"/>
      <c r="W6" s="9"/>
      <c r="X6" s="9"/>
      <c r="Y6" s="9"/>
      <c r="Z6" s="10"/>
      <c r="AF6" s="9"/>
      <c r="AG6" s="9"/>
      <c r="AH6" s="9"/>
      <c r="AI6" s="10"/>
    </row>
    <row r="7" spans="1:38" s="6" customFormat="1" ht="15">
      <c r="A7" s="12" t="s">
        <v>1</v>
      </c>
      <c r="B7" s="12" t="s">
        <v>2</v>
      </c>
      <c r="C7" s="12" t="s">
        <v>3</v>
      </c>
      <c r="D7" s="13" t="s">
        <v>60</v>
      </c>
      <c r="E7" s="14" t="s">
        <v>13</v>
      </c>
      <c r="F7" s="14" t="s">
        <v>16</v>
      </c>
      <c r="G7" s="14" t="s">
        <v>14</v>
      </c>
      <c r="H7" s="14" t="s">
        <v>35</v>
      </c>
      <c r="I7" s="15" t="s">
        <v>33</v>
      </c>
      <c r="J7" s="16" t="s">
        <v>36</v>
      </c>
      <c r="K7" s="14" t="s">
        <v>15</v>
      </c>
      <c r="N7" s="19" t="s">
        <v>1</v>
      </c>
      <c r="O7" s="20" t="s">
        <v>2</v>
      </c>
      <c r="P7" s="20" t="s">
        <v>3</v>
      </c>
      <c r="Q7" s="21" t="s">
        <v>5</v>
      </c>
      <c r="R7" s="22" t="s">
        <v>13</v>
      </c>
      <c r="S7" s="22" t="s">
        <v>16</v>
      </c>
      <c r="T7" s="22" t="s">
        <v>14</v>
      </c>
      <c r="W7" s="19" t="s">
        <v>1</v>
      </c>
      <c r="X7" s="20" t="s">
        <v>2</v>
      </c>
      <c r="Y7" s="20" t="s">
        <v>3</v>
      </c>
      <c r="Z7" s="21" t="s">
        <v>5</v>
      </c>
      <c r="AA7" s="22" t="s">
        <v>13</v>
      </c>
      <c r="AB7" s="22" t="s">
        <v>16</v>
      </c>
      <c r="AC7" s="22" t="s">
        <v>14</v>
      </c>
      <c r="AF7" s="19" t="s">
        <v>1</v>
      </c>
      <c r="AG7" s="20" t="s">
        <v>2</v>
      </c>
      <c r="AH7" s="20" t="s">
        <v>3</v>
      </c>
      <c r="AI7" s="21" t="s">
        <v>5</v>
      </c>
      <c r="AJ7" s="22" t="s">
        <v>13</v>
      </c>
      <c r="AK7" s="22" t="s">
        <v>16</v>
      </c>
      <c r="AL7" s="22" t="s">
        <v>14</v>
      </c>
    </row>
    <row r="8" spans="1:38" ht="15">
      <c r="A8" s="9">
        <f>G4</f>
        <v>0.35416666666666702</v>
      </c>
      <c r="B8" s="9">
        <f>IF(ISBLANK(C8),"",A8+C8)</f>
        <v>0.35763888888888923</v>
      </c>
      <c r="C8" s="9">
        <v>3.472222222222222E-3</v>
      </c>
      <c r="D8" s="10">
        <v>1</v>
      </c>
      <c r="E8" t="s">
        <v>6</v>
      </c>
      <c r="G8" t="s">
        <v>31</v>
      </c>
      <c r="H8">
        <f>IF(ISBLANK(G8),"",VLOOKUP(G8,Table!C:D,2,FALSE))</f>
        <v>0</v>
      </c>
      <c r="I8" s="2">
        <f>IF($H8=0,0,((C8)))</f>
        <v>0</v>
      </c>
      <c r="J8" s="11">
        <f t="shared" ref="J8:J39" si="0">((B8-A8)*1440)*H8</f>
        <v>0</v>
      </c>
      <c r="K8" s="11">
        <f t="shared" ref="K8:K14" si="1">IF(H8=0,0,J8/50)</f>
        <v>0</v>
      </c>
      <c r="N8" s="23">
        <f>$A8</f>
        <v>0.35416666666666702</v>
      </c>
      <c r="O8" s="24">
        <f>$B8</f>
        <v>0.35763888888888923</v>
      </c>
      <c r="P8" s="24">
        <f>IF(ISBLANK($C8),"",$C8)</f>
        <v>3.472222222222222E-3</v>
      </c>
      <c r="Q8" s="25"/>
      <c r="R8" s="3" t="str">
        <f t="shared" ref="R8:R39" si="2">IF(ISBLANK(Q8),"",VLOOKUP($Q8,$D:$F,2,FALSE))</f>
        <v/>
      </c>
      <c r="S8" s="3" t="str">
        <f t="shared" ref="S8:S39" si="3">IF(ISBLANK(Q8),"",VLOOKUP($Q8,$D:$F,3,FALSE))</f>
        <v/>
      </c>
      <c r="T8" s="3"/>
      <c r="W8" s="23">
        <f>$A8</f>
        <v>0.35416666666666702</v>
      </c>
      <c r="X8" s="24">
        <f>$B8</f>
        <v>0.35763888888888923</v>
      </c>
      <c r="Y8" s="24">
        <f>IF(ISBLANK($C8),"",$C8)</f>
        <v>3.472222222222222E-3</v>
      </c>
      <c r="Z8" s="25"/>
      <c r="AA8" s="3" t="str">
        <f t="shared" ref="AA8:AA39" si="4">IF(ISBLANK(Z8),"",VLOOKUP($Q8,$D:$F,2,FALSE))</f>
        <v/>
      </c>
      <c r="AB8" s="3" t="str">
        <f t="shared" ref="AB8:AB39" si="5">IF(ISBLANK(Z8),"",VLOOKUP($Q8,$D:$F,3,FALSE))</f>
        <v/>
      </c>
      <c r="AC8" s="3"/>
      <c r="AF8" s="23">
        <f>$A8</f>
        <v>0.35416666666666702</v>
      </c>
      <c r="AG8" s="24">
        <f>$B8</f>
        <v>0.35763888888888923</v>
      </c>
      <c r="AH8" s="24">
        <f>IF(ISBLANK($C8),"",$C8)</f>
        <v>3.472222222222222E-3</v>
      </c>
      <c r="AI8" s="25"/>
      <c r="AJ8" s="3" t="str">
        <f t="shared" ref="AJ8:AJ39" si="6">IF(ISBLANK(AI8),"",VLOOKUP($Q8,$D:$F,2,FALSE))</f>
        <v/>
      </c>
      <c r="AK8" s="3" t="str">
        <f t="shared" ref="AK8:AK39" si="7">IF(ISBLANK(AI8),"",VLOOKUP($Q8,$D:$F,3,FALSE))</f>
        <v/>
      </c>
      <c r="AL8" s="3"/>
    </row>
    <row r="9" spans="1:38" ht="15">
      <c r="A9" s="9">
        <f>IF(ISBLANK(B8),"",B8)</f>
        <v>0.35763888888888923</v>
      </c>
      <c r="B9" s="9">
        <f t="shared" ref="B9:B67" si="8">IF(ISBLANK(C9),"",A9+C9)</f>
        <v>0.37847222222222254</v>
      </c>
      <c r="C9" s="9">
        <v>2.0833333333333301E-2</v>
      </c>
      <c r="D9" s="10">
        <v>2</v>
      </c>
      <c r="E9" t="s">
        <v>7</v>
      </c>
      <c r="F9" t="s">
        <v>38</v>
      </c>
      <c r="G9" t="s">
        <v>19</v>
      </c>
      <c r="H9">
        <f>IF(ISBLANK(G9),"",VLOOKUP(G9,Table!C:D,2,FALSE))</f>
        <v>1</v>
      </c>
      <c r="I9" s="2">
        <f t="shared" ref="I9:I67" si="9">IF($H9=0,0,((C9)))</f>
        <v>2.0833333333333301E-2</v>
      </c>
      <c r="J9" s="11">
        <f t="shared" si="0"/>
        <v>29.999999999999972</v>
      </c>
      <c r="K9" s="11">
        <f t="shared" si="1"/>
        <v>0.59999999999999942</v>
      </c>
      <c r="N9" s="26">
        <f t="shared" ref="N9:N67" si="10">$A9</f>
        <v>0.35763888888888923</v>
      </c>
      <c r="O9" s="27">
        <f t="shared" ref="O9:O67" si="11">$B9</f>
        <v>0.37847222222222254</v>
      </c>
      <c r="P9" s="27">
        <f t="shared" ref="P9:P67" si="12">IF(ISBLANK($C9),"",$C9)</f>
        <v>2.0833333333333301E-2</v>
      </c>
      <c r="Q9" s="28">
        <v>3</v>
      </c>
      <c r="R9" s="4" t="str">
        <f t="shared" si="2"/>
        <v>Scott to share CEU updated</v>
      </c>
      <c r="S9" s="4" t="str">
        <f t="shared" si="3"/>
        <v>Scott Noesges</v>
      </c>
      <c r="T9" s="4" t="s">
        <v>28</v>
      </c>
      <c r="W9" s="26">
        <f t="shared" ref="W9:W67" si="13">$A9</f>
        <v>0.35763888888888923</v>
      </c>
      <c r="X9" s="27">
        <f t="shared" ref="X9:X67" si="14">$B9</f>
        <v>0.37847222222222254</v>
      </c>
      <c r="Y9" s="27">
        <f t="shared" ref="Y9:Y67" si="15">IF(ISBLANK($C9),"",$C9)</f>
        <v>2.0833333333333301E-2</v>
      </c>
      <c r="Z9" s="28">
        <v>4</v>
      </c>
      <c r="AA9" s="4" t="str">
        <f t="shared" si="4"/>
        <v>Scott to share CEU updated</v>
      </c>
      <c r="AB9" s="4" t="str">
        <f t="shared" si="5"/>
        <v>Scott Noesges</v>
      </c>
      <c r="AC9" s="4" t="s">
        <v>28</v>
      </c>
      <c r="AF9" s="26">
        <f t="shared" ref="AF9:AF67" si="16">$A9</f>
        <v>0.35763888888888923</v>
      </c>
      <c r="AG9" s="27">
        <f t="shared" ref="AG9:AG67" si="17">$B9</f>
        <v>0.37847222222222254</v>
      </c>
      <c r="AH9" s="27">
        <f t="shared" ref="AH9:AH67" si="18">IF(ISBLANK($C9),"",$C9)</f>
        <v>2.0833333333333301E-2</v>
      </c>
      <c r="AI9" s="28"/>
      <c r="AJ9" s="4" t="str">
        <f t="shared" si="6"/>
        <v/>
      </c>
      <c r="AK9" s="4" t="str">
        <f t="shared" si="7"/>
        <v/>
      </c>
      <c r="AL9" s="4"/>
    </row>
    <row r="10" spans="1:38" ht="15">
      <c r="A10" s="9">
        <f t="shared" ref="A10:A67" si="19">IF(ISBLANK(B9),"",B9)</f>
        <v>0.37847222222222254</v>
      </c>
      <c r="B10" s="9">
        <f t="shared" si="8"/>
        <v>0.39930555555555586</v>
      </c>
      <c r="C10" s="9">
        <v>2.0833333333333301E-2</v>
      </c>
      <c r="D10" s="10">
        <v>3</v>
      </c>
      <c r="E10" t="s">
        <v>8</v>
      </c>
      <c r="F10" t="s">
        <v>39</v>
      </c>
      <c r="G10" t="s">
        <v>22</v>
      </c>
      <c r="H10">
        <f>IF(ISBLANK(G10),"",VLOOKUP(G10,Table!C:D,2,FALSE))</f>
        <v>1</v>
      </c>
      <c r="I10" s="2">
        <f t="shared" si="9"/>
        <v>2.0833333333333301E-2</v>
      </c>
      <c r="J10" s="11">
        <f t="shared" si="0"/>
        <v>29.999999999999972</v>
      </c>
      <c r="K10" s="11">
        <f t="shared" si="1"/>
        <v>0.59999999999999942</v>
      </c>
      <c r="N10" s="23">
        <f t="shared" si="10"/>
        <v>0.37847222222222254</v>
      </c>
      <c r="O10" s="24">
        <f t="shared" si="11"/>
        <v>0.39930555555555586</v>
      </c>
      <c r="P10" s="24">
        <f t="shared" si="12"/>
        <v>2.0833333333333301E-2</v>
      </c>
      <c r="Q10" s="25">
        <v>4</v>
      </c>
      <c r="R10" s="3" t="str">
        <f t="shared" si="2"/>
        <v>Caleb to break the calendar for the whole group</v>
      </c>
      <c r="S10" s="3" t="str">
        <f t="shared" si="3"/>
        <v>Caleb Varner</v>
      </c>
      <c r="T10" s="3" t="s">
        <v>28</v>
      </c>
      <c r="W10" s="23">
        <f t="shared" si="13"/>
        <v>0.37847222222222254</v>
      </c>
      <c r="X10" s="24">
        <f t="shared" si="14"/>
        <v>0.39930555555555586</v>
      </c>
      <c r="Y10" s="24">
        <f t="shared" si="15"/>
        <v>2.0833333333333301E-2</v>
      </c>
      <c r="Z10" s="25">
        <v>2</v>
      </c>
      <c r="AA10" s="3" t="str">
        <f t="shared" si="4"/>
        <v>Caleb to break the calendar for the whole group</v>
      </c>
      <c r="AB10" s="3" t="str">
        <f t="shared" si="5"/>
        <v>Caleb Varner</v>
      </c>
      <c r="AC10" s="3" t="s">
        <v>28</v>
      </c>
      <c r="AF10" s="23">
        <f t="shared" si="16"/>
        <v>0.37847222222222254</v>
      </c>
      <c r="AG10" s="24">
        <f t="shared" si="17"/>
        <v>0.39930555555555586</v>
      </c>
      <c r="AH10" s="24">
        <f t="shared" si="18"/>
        <v>2.0833333333333301E-2</v>
      </c>
      <c r="AI10" s="25"/>
      <c r="AJ10" s="3" t="str">
        <f t="shared" si="6"/>
        <v/>
      </c>
      <c r="AK10" s="3" t="str">
        <f t="shared" si="7"/>
        <v/>
      </c>
      <c r="AL10" s="3"/>
    </row>
    <row r="11" spans="1:38" ht="15">
      <c r="A11" s="9">
        <f t="shared" si="19"/>
        <v>0.39930555555555586</v>
      </c>
      <c r="B11" s="9">
        <f t="shared" si="8"/>
        <v>0.42013888888888917</v>
      </c>
      <c r="C11" s="9">
        <v>2.0833333333333301E-2</v>
      </c>
      <c r="D11" s="10">
        <v>4</v>
      </c>
      <c r="E11" t="s">
        <v>9</v>
      </c>
      <c r="F11" t="s">
        <v>40</v>
      </c>
      <c r="G11" t="s">
        <v>22</v>
      </c>
      <c r="H11">
        <f>IF(ISBLANK(G11),"",VLOOKUP(G11,Table!C:D,2,FALSE))</f>
        <v>1</v>
      </c>
      <c r="I11" s="2">
        <f t="shared" si="9"/>
        <v>2.0833333333333301E-2</v>
      </c>
      <c r="J11" s="11">
        <f t="shared" si="0"/>
        <v>29.999999999999972</v>
      </c>
      <c r="K11" s="11">
        <f t="shared" si="1"/>
        <v>0.59999999999999942</v>
      </c>
      <c r="N11" s="26">
        <f t="shared" si="10"/>
        <v>0.39930555555555586</v>
      </c>
      <c r="O11" s="27">
        <f t="shared" si="11"/>
        <v>0.42013888888888917</v>
      </c>
      <c r="P11" s="27">
        <f t="shared" si="12"/>
        <v>2.0833333333333301E-2</v>
      </c>
      <c r="Q11" s="28">
        <v>2</v>
      </c>
      <c r="R11" s="4" t="str">
        <f t="shared" si="2"/>
        <v>Round table with Carol Ann</v>
      </c>
      <c r="S11" s="4" t="str">
        <f t="shared" si="3"/>
        <v>Carol Ann</v>
      </c>
      <c r="T11" s="4" t="s">
        <v>28</v>
      </c>
      <c r="W11" s="26">
        <f t="shared" si="13"/>
        <v>0.39930555555555586</v>
      </c>
      <c r="X11" s="27">
        <f t="shared" si="14"/>
        <v>0.42013888888888917</v>
      </c>
      <c r="Y11" s="27">
        <f t="shared" si="15"/>
        <v>2.0833333333333301E-2</v>
      </c>
      <c r="Z11" s="28">
        <v>3</v>
      </c>
      <c r="AA11" s="4" t="str">
        <f t="shared" si="4"/>
        <v>Round table with Carol Ann</v>
      </c>
      <c r="AB11" s="4" t="str">
        <f t="shared" si="5"/>
        <v>Carol Ann</v>
      </c>
      <c r="AC11" s="4" t="s">
        <v>28</v>
      </c>
      <c r="AF11" s="26">
        <f t="shared" si="16"/>
        <v>0.39930555555555586</v>
      </c>
      <c r="AG11" s="27">
        <f t="shared" si="17"/>
        <v>0.42013888888888917</v>
      </c>
      <c r="AH11" s="27">
        <f t="shared" si="18"/>
        <v>2.0833333333333301E-2</v>
      </c>
      <c r="AI11" s="28"/>
      <c r="AJ11" s="4" t="str">
        <f t="shared" si="6"/>
        <v/>
      </c>
      <c r="AK11" s="4" t="str">
        <f t="shared" si="7"/>
        <v/>
      </c>
      <c r="AL11" s="4"/>
    </row>
    <row r="12" spans="1:38" ht="15">
      <c r="A12" s="9">
        <f t="shared" si="19"/>
        <v>0.42013888888888917</v>
      </c>
      <c r="B12" s="9">
        <f t="shared" si="8"/>
        <v>0.45833333333333359</v>
      </c>
      <c r="C12" s="9">
        <v>3.8194444444444399E-2</v>
      </c>
      <c r="D12" s="10">
        <v>5</v>
      </c>
      <c r="E12" t="s">
        <v>12</v>
      </c>
      <c r="G12" t="s">
        <v>29</v>
      </c>
      <c r="H12">
        <f>IF(ISBLANK(G12),"",VLOOKUP(G12,Table!C:D,2,FALSE))</f>
        <v>0</v>
      </c>
      <c r="I12" s="2">
        <f t="shared" si="9"/>
        <v>0</v>
      </c>
      <c r="J12" s="11">
        <f t="shared" si="0"/>
        <v>0</v>
      </c>
      <c r="K12" s="11">
        <f t="shared" si="1"/>
        <v>0</v>
      </c>
      <c r="N12" s="23">
        <f t="shared" si="10"/>
        <v>0.42013888888888917</v>
      </c>
      <c r="O12" s="24">
        <f t="shared" si="11"/>
        <v>0.45833333333333359</v>
      </c>
      <c r="P12" s="24">
        <f t="shared" si="12"/>
        <v>3.8194444444444399E-2</v>
      </c>
      <c r="Q12" s="25"/>
      <c r="R12" s="3" t="str">
        <f t="shared" si="2"/>
        <v/>
      </c>
      <c r="S12" s="3" t="str">
        <f t="shared" si="3"/>
        <v/>
      </c>
      <c r="T12" s="3"/>
      <c r="W12" s="23">
        <f t="shared" si="13"/>
        <v>0.42013888888888917</v>
      </c>
      <c r="X12" s="24">
        <f t="shared" si="14"/>
        <v>0.45833333333333359</v>
      </c>
      <c r="Y12" s="24">
        <f t="shared" si="15"/>
        <v>3.8194444444444399E-2</v>
      </c>
      <c r="Z12" s="25"/>
      <c r="AA12" s="3" t="str">
        <f t="shared" si="4"/>
        <v/>
      </c>
      <c r="AB12" s="3" t="str">
        <f t="shared" si="5"/>
        <v/>
      </c>
      <c r="AC12" s="3"/>
      <c r="AF12" s="23">
        <f t="shared" si="16"/>
        <v>0.42013888888888917</v>
      </c>
      <c r="AG12" s="24">
        <f t="shared" si="17"/>
        <v>0.45833333333333359</v>
      </c>
      <c r="AH12" s="24">
        <f t="shared" si="18"/>
        <v>3.8194444444444399E-2</v>
      </c>
      <c r="AI12" s="25"/>
      <c r="AJ12" s="3" t="str">
        <f t="shared" si="6"/>
        <v/>
      </c>
      <c r="AK12" s="3" t="str">
        <f t="shared" si="7"/>
        <v/>
      </c>
      <c r="AL12" s="3"/>
    </row>
    <row r="13" spans="1:38" ht="15">
      <c r="A13" s="9">
        <f t="shared" si="19"/>
        <v>0.45833333333333359</v>
      </c>
      <c r="B13" s="9">
        <f t="shared" si="8"/>
        <v>0.4930555555555558</v>
      </c>
      <c r="C13" s="9">
        <v>3.4722222222222203E-2</v>
      </c>
      <c r="D13" s="10">
        <v>6</v>
      </c>
      <c r="G13" t="s">
        <v>22</v>
      </c>
      <c r="H13">
        <f>IF(ISBLANK(G13),0,VLOOKUP(G13,Table!C:D,2,FALSE))</f>
        <v>1</v>
      </c>
      <c r="I13" s="2">
        <f t="shared" si="9"/>
        <v>3.4722222222222203E-2</v>
      </c>
      <c r="J13" s="11">
        <f t="shared" si="0"/>
        <v>49.999999999999986</v>
      </c>
      <c r="K13" s="11">
        <f t="shared" si="1"/>
        <v>0.99999999999999967</v>
      </c>
      <c r="N13" s="26">
        <f t="shared" si="10"/>
        <v>0.45833333333333359</v>
      </c>
      <c r="O13" s="27">
        <f t="shared" si="11"/>
        <v>0.4930555555555558</v>
      </c>
      <c r="P13" s="27">
        <f t="shared" si="12"/>
        <v>3.4722222222222203E-2</v>
      </c>
      <c r="Q13" s="28"/>
      <c r="R13" s="4" t="str">
        <f t="shared" si="2"/>
        <v/>
      </c>
      <c r="S13" s="4" t="str">
        <f t="shared" si="3"/>
        <v/>
      </c>
      <c r="T13" s="4"/>
      <c r="W13" s="26">
        <f t="shared" si="13"/>
        <v>0.45833333333333359</v>
      </c>
      <c r="X13" s="27">
        <f t="shared" si="14"/>
        <v>0.4930555555555558</v>
      </c>
      <c r="Y13" s="27">
        <f t="shared" si="15"/>
        <v>3.4722222222222203E-2</v>
      </c>
      <c r="Z13" s="28"/>
      <c r="AA13" s="4" t="str">
        <f t="shared" si="4"/>
        <v/>
      </c>
      <c r="AB13" s="4" t="str">
        <f t="shared" si="5"/>
        <v/>
      </c>
      <c r="AC13" s="4"/>
      <c r="AF13" s="26">
        <f t="shared" si="16"/>
        <v>0.45833333333333359</v>
      </c>
      <c r="AG13" s="27">
        <f t="shared" si="17"/>
        <v>0.4930555555555558</v>
      </c>
      <c r="AH13" s="27">
        <f t="shared" si="18"/>
        <v>3.4722222222222203E-2</v>
      </c>
      <c r="AI13" s="28"/>
      <c r="AJ13" s="4" t="str">
        <f t="shared" si="6"/>
        <v/>
      </c>
      <c r="AK13" s="4" t="str">
        <f t="shared" si="7"/>
        <v/>
      </c>
      <c r="AL13" s="4"/>
    </row>
    <row r="14" spans="1:38" ht="15">
      <c r="A14" s="9">
        <f t="shared" si="19"/>
        <v>0.4930555555555558</v>
      </c>
      <c r="B14" s="9">
        <f t="shared" si="8"/>
        <v>0.53125000000000022</v>
      </c>
      <c r="C14" s="9">
        <v>3.8194444444444399E-2</v>
      </c>
      <c r="D14" s="10">
        <v>7</v>
      </c>
      <c r="G14" t="s">
        <v>24</v>
      </c>
      <c r="H14">
        <f>IF(ISBLANK(G14),0,VLOOKUP(G14,Table!C:D,2,FALSE))</f>
        <v>1</v>
      </c>
      <c r="I14" s="2">
        <f t="shared" si="9"/>
        <v>3.8194444444444399E-2</v>
      </c>
      <c r="J14" s="11">
        <f t="shared" si="0"/>
        <v>54.999999999999964</v>
      </c>
      <c r="K14" s="11">
        <f t="shared" si="1"/>
        <v>1.0999999999999992</v>
      </c>
      <c r="N14" s="23">
        <f t="shared" si="10"/>
        <v>0.4930555555555558</v>
      </c>
      <c r="O14" s="24">
        <f t="shared" si="11"/>
        <v>0.53125000000000022</v>
      </c>
      <c r="P14" s="24">
        <f t="shared" si="12"/>
        <v>3.8194444444444399E-2</v>
      </c>
      <c r="Q14" s="25"/>
      <c r="R14" s="3" t="str">
        <f t="shared" si="2"/>
        <v/>
      </c>
      <c r="S14" s="3" t="str">
        <f t="shared" si="3"/>
        <v/>
      </c>
      <c r="T14" s="3"/>
      <c r="W14" s="23">
        <f t="shared" si="13"/>
        <v>0.4930555555555558</v>
      </c>
      <c r="X14" s="24">
        <f t="shared" si="14"/>
        <v>0.53125000000000022</v>
      </c>
      <c r="Y14" s="24">
        <f t="shared" si="15"/>
        <v>3.8194444444444399E-2</v>
      </c>
      <c r="Z14" s="25"/>
      <c r="AA14" s="3" t="str">
        <f t="shared" si="4"/>
        <v/>
      </c>
      <c r="AB14" s="3" t="str">
        <f t="shared" si="5"/>
        <v/>
      </c>
      <c r="AC14" s="3"/>
      <c r="AF14" s="23">
        <f t="shared" si="16"/>
        <v>0.4930555555555558</v>
      </c>
      <c r="AG14" s="24">
        <f t="shared" si="17"/>
        <v>0.53125000000000022</v>
      </c>
      <c r="AH14" s="24">
        <f t="shared" si="18"/>
        <v>3.8194444444444399E-2</v>
      </c>
      <c r="AI14" s="25"/>
      <c r="AJ14" s="3" t="str">
        <f t="shared" si="6"/>
        <v/>
      </c>
      <c r="AK14" s="3" t="str">
        <f t="shared" si="7"/>
        <v/>
      </c>
      <c r="AL14" s="3"/>
    </row>
    <row r="15" spans="1:38" ht="15">
      <c r="A15" s="9">
        <f t="shared" si="19"/>
        <v>0.53125000000000022</v>
      </c>
      <c r="B15" s="9" t="str">
        <f t="shared" si="8"/>
        <v/>
      </c>
      <c r="D15" s="10">
        <v>8</v>
      </c>
      <c r="H15">
        <f>IF(ISBLANK(G15),0,VLOOKUP(G15,Table!C:D,2,FALSE))</f>
        <v>0</v>
      </c>
      <c r="I15" s="2">
        <f t="shared" si="9"/>
        <v>0</v>
      </c>
      <c r="J15" s="11" t="e">
        <f t="shared" si="0"/>
        <v>#VALUE!</v>
      </c>
      <c r="K15" s="11">
        <f>IF(H15=0,0,J15/50)</f>
        <v>0</v>
      </c>
      <c r="N15" s="26">
        <f t="shared" si="10"/>
        <v>0.53125000000000022</v>
      </c>
      <c r="O15" s="27" t="str">
        <f t="shared" si="11"/>
        <v/>
      </c>
      <c r="P15" s="27" t="str">
        <f t="shared" si="12"/>
        <v/>
      </c>
      <c r="Q15" s="28"/>
      <c r="R15" s="4" t="str">
        <f t="shared" si="2"/>
        <v/>
      </c>
      <c r="S15" s="4" t="str">
        <f t="shared" si="3"/>
        <v/>
      </c>
      <c r="T15" s="4"/>
      <c r="W15" s="26">
        <f t="shared" si="13"/>
        <v>0.53125000000000022</v>
      </c>
      <c r="X15" s="27" t="str">
        <f t="shared" si="14"/>
        <v/>
      </c>
      <c r="Y15" s="27" t="str">
        <f t="shared" si="15"/>
        <v/>
      </c>
      <c r="Z15" s="28"/>
      <c r="AA15" s="4" t="str">
        <f t="shared" si="4"/>
        <v/>
      </c>
      <c r="AB15" s="4" t="str">
        <f t="shared" si="5"/>
        <v/>
      </c>
      <c r="AC15" s="4"/>
      <c r="AF15" s="26">
        <f t="shared" si="16"/>
        <v>0.53125000000000022</v>
      </c>
      <c r="AG15" s="27" t="str">
        <f t="shared" si="17"/>
        <v/>
      </c>
      <c r="AH15" s="27" t="str">
        <f t="shared" si="18"/>
        <v/>
      </c>
      <c r="AI15" s="28"/>
      <c r="AJ15" s="4" t="str">
        <f t="shared" si="6"/>
        <v/>
      </c>
      <c r="AK15" s="4" t="str">
        <f t="shared" si="7"/>
        <v/>
      </c>
      <c r="AL15" s="4"/>
    </row>
    <row r="16" spans="1:38" ht="15">
      <c r="A16" s="9" t="str">
        <f t="shared" si="19"/>
        <v/>
      </c>
      <c r="B16" s="9" t="str">
        <f t="shared" si="8"/>
        <v/>
      </c>
      <c r="D16" s="10">
        <v>9</v>
      </c>
      <c r="H16">
        <f>IF(ISBLANK(G16),0,VLOOKUP(G16,Table!C:D,2,FALSE))</f>
        <v>0</v>
      </c>
      <c r="I16" s="2">
        <f t="shared" si="9"/>
        <v>0</v>
      </c>
      <c r="J16" s="11" t="e">
        <f t="shared" si="0"/>
        <v>#VALUE!</v>
      </c>
      <c r="K16" s="11">
        <f t="shared" ref="K16:K67" si="20">IF(H16=0,0,J16/50)</f>
        <v>0</v>
      </c>
      <c r="N16" s="23" t="str">
        <f t="shared" si="10"/>
        <v/>
      </c>
      <c r="O16" s="24" t="str">
        <f t="shared" si="11"/>
        <v/>
      </c>
      <c r="P16" s="24" t="str">
        <f t="shared" si="12"/>
        <v/>
      </c>
      <c r="Q16" s="25"/>
      <c r="R16" s="3" t="str">
        <f t="shared" si="2"/>
        <v/>
      </c>
      <c r="S16" s="3" t="str">
        <f t="shared" si="3"/>
        <v/>
      </c>
      <c r="T16" s="3"/>
      <c r="W16" s="23" t="str">
        <f t="shared" si="13"/>
        <v/>
      </c>
      <c r="X16" s="24" t="str">
        <f t="shared" si="14"/>
        <v/>
      </c>
      <c r="Y16" s="24" t="str">
        <f t="shared" si="15"/>
        <v/>
      </c>
      <c r="Z16" s="25"/>
      <c r="AA16" s="3" t="str">
        <f t="shared" si="4"/>
        <v/>
      </c>
      <c r="AB16" s="3" t="str">
        <f t="shared" si="5"/>
        <v/>
      </c>
      <c r="AC16" s="3"/>
      <c r="AF16" s="23" t="str">
        <f t="shared" si="16"/>
        <v/>
      </c>
      <c r="AG16" s="24" t="str">
        <f t="shared" si="17"/>
        <v/>
      </c>
      <c r="AH16" s="24" t="str">
        <f t="shared" si="18"/>
        <v/>
      </c>
      <c r="AI16" s="25"/>
      <c r="AJ16" s="3" t="str">
        <f t="shared" si="6"/>
        <v/>
      </c>
      <c r="AK16" s="3" t="str">
        <f t="shared" si="7"/>
        <v/>
      </c>
      <c r="AL16" s="3"/>
    </row>
    <row r="17" spans="1:38" ht="15">
      <c r="A17" s="9" t="str">
        <f t="shared" si="19"/>
        <v/>
      </c>
      <c r="B17" s="9" t="str">
        <f t="shared" si="8"/>
        <v/>
      </c>
      <c r="D17" s="10">
        <v>10</v>
      </c>
      <c r="H17">
        <f>IF(ISBLANK(G17),0,VLOOKUP(G17,Table!C:D,2,FALSE))</f>
        <v>0</v>
      </c>
      <c r="I17" s="2">
        <f t="shared" si="9"/>
        <v>0</v>
      </c>
      <c r="J17" s="11" t="e">
        <f t="shared" si="0"/>
        <v>#VALUE!</v>
      </c>
      <c r="K17" s="11">
        <f t="shared" si="20"/>
        <v>0</v>
      </c>
      <c r="N17" s="26" t="str">
        <f t="shared" si="10"/>
        <v/>
      </c>
      <c r="O17" s="27" t="str">
        <f t="shared" si="11"/>
        <v/>
      </c>
      <c r="P17" s="27" t="str">
        <f t="shared" si="12"/>
        <v/>
      </c>
      <c r="Q17" s="28"/>
      <c r="R17" s="4" t="str">
        <f t="shared" si="2"/>
        <v/>
      </c>
      <c r="S17" s="4" t="str">
        <f t="shared" si="3"/>
        <v/>
      </c>
      <c r="T17" s="4"/>
      <c r="W17" s="26" t="str">
        <f t="shared" si="13"/>
        <v/>
      </c>
      <c r="X17" s="27" t="str">
        <f t="shared" si="14"/>
        <v/>
      </c>
      <c r="Y17" s="27" t="str">
        <f t="shared" si="15"/>
        <v/>
      </c>
      <c r="Z17" s="28"/>
      <c r="AA17" s="4" t="str">
        <f t="shared" si="4"/>
        <v/>
      </c>
      <c r="AB17" s="4" t="str">
        <f t="shared" si="5"/>
        <v/>
      </c>
      <c r="AC17" s="4"/>
      <c r="AF17" s="26" t="str">
        <f t="shared" si="16"/>
        <v/>
      </c>
      <c r="AG17" s="27" t="str">
        <f t="shared" si="17"/>
        <v/>
      </c>
      <c r="AH17" s="27" t="str">
        <f t="shared" si="18"/>
        <v/>
      </c>
      <c r="AI17" s="28"/>
      <c r="AJ17" s="4" t="str">
        <f t="shared" si="6"/>
        <v/>
      </c>
      <c r="AK17" s="4" t="str">
        <f t="shared" si="7"/>
        <v/>
      </c>
      <c r="AL17" s="4"/>
    </row>
    <row r="18" spans="1:38" ht="15">
      <c r="A18" s="9" t="str">
        <f t="shared" si="19"/>
        <v/>
      </c>
      <c r="B18" s="9" t="str">
        <f t="shared" si="8"/>
        <v/>
      </c>
      <c r="D18" s="10">
        <v>11</v>
      </c>
      <c r="H18">
        <f>IF(ISBLANK(G18),0,VLOOKUP(G18,Table!C:D,2,FALSE))</f>
        <v>0</v>
      </c>
      <c r="I18" s="2">
        <f t="shared" si="9"/>
        <v>0</v>
      </c>
      <c r="J18" s="11" t="e">
        <f t="shared" si="0"/>
        <v>#VALUE!</v>
      </c>
      <c r="K18" s="11">
        <f t="shared" si="20"/>
        <v>0</v>
      </c>
      <c r="N18" s="23" t="str">
        <f t="shared" si="10"/>
        <v/>
      </c>
      <c r="O18" s="24" t="str">
        <f t="shared" si="11"/>
        <v/>
      </c>
      <c r="P18" s="24" t="str">
        <f t="shared" si="12"/>
        <v/>
      </c>
      <c r="Q18" s="25"/>
      <c r="R18" s="3" t="str">
        <f t="shared" si="2"/>
        <v/>
      </c>
      <c r="S18" s="3" t="str">
        <f t="shared" si="3"/>
        <v/>
      </c>
      <c r="T18" s="3"/>
      <c r="W18" s="23" t="str">
        <f t="shared" si="13"/>
        <v/>
      </c>
      <c r="X18" s="24" t="str">
        <f t="shared" si="14"/>
        <v/>
      </c>
      <c r="Y18" s="24" t="str">
        <f t="shared" si="15"/>
        <v/>
      </c>
      <c r="Z18" s="25"/>
      <c r="AA18" s="3" t="str">
        <f t="shared" si="4"/>
        <v/>
      </c>
      <c r="AB18" s="3" t="str">
        <f t="shared" si="5"/>
        <v/>
      </c>
      <c r="AC18" s="3"/>
      <c r="AF18" s="23" t="str">
        <f t="shared" si="16"/>
        <v/>
      </c>
      <c r="AG18" s="24" t="str">
        <f t="shared" si="17"/>
        <v/>
      </c>
      <c r="AH18" s="24" t="str">
        <f t="shared" si="18"/>
        <v/>
      </c>
      <c r="AI18" s="25"/>
      <c r="AJ18" s="3" t="str">
        <f t="shared" si="6"/>
        <v/>
      </c>
      <c r="AK18" s="3" t="str">
        <f t="shared" si="7"/>
        <v/>
      </c>
      <c r="AL18" s="3"/>
    </row>
    <row r="19" spans="1:38" ht="15">
      <c r="A19" s="9" t="str">
        <f t="shared" si="19"/>
        <v/>
      </c>
      <c r="B19" s="9" t="str">
        <f t="shared" si="8"/>
        <v/>
      </c>
      <c r="D19" s="10">
        <v>12</v>
      </c>
      <c r="H19">
        <f>IF(ISBLANK(G19),0,VLOOKUP(G19,Table!C:D,2,FALSE))</f>
        <v>0</v>
      </c>
      <c r="I19" s="2">
        <f t="shared" si="9"/>
        <v>0</v>
      </c>
      <c r="J19" s="11" t="e">
        <f t="shared" si="0"/>
        <v>#VALUE!</v>
      </c>
      <c r="K19" s="11">
        <f t="shared" si="20"/>
        <v>0</v>
      </c>
      <c r="N19" s="26" t="str">
        <f t="shared" si="10"/>
        <v/>
      </c>
      <c r="O19" s="27" t="str">
        <f t="shared" si="11"/>
        <v/>
      </c>
      <c r="P19" s="27" t="str">
        <f t="shared" si="12"/>
        <v/>
      </c>
      <c r="Q19" s="28"/>
      <c r="R19" s="4" t="str">
        <f t="shared" si="2"/>
        <v/>
      </c>
      <c r="S19" s="4" t="str">
        <f t="shared" si="3"/>
        <v/>
      </c>
      <c r="T19" s="4"/>
      <c r="W19" s="26" t="str">
        <f t="shared" si="13"/>
        <v/>
      </c>
      <c r="X19" s="27" t="str">
        <f t="shared" si="14"/>
        <v/>
      </c>
      <c r="Y19" s="27" t="str">
        <f t="shared" si="15"/>
        <v/>
      </c>
      <c r="Z19" s="28"/>
      <c r="AA19" s="4" t="str">
        <f t="shared" si="4"/>
        <v/>
      </c>
      <c r="AB19" s="4" t="str">
        <f t="shared" si="5"/>
        <v/>
      </c>
      <c r="AC19" s="4"/>
      <c r="AF19" s="26" t="str">
        <f t="shared" si="16"/>
        <v/>
      </c>
      <c r="AG19" s="27" t="str">
        <f t="shared" si="17"/>
        <v/>
      </c>
      <c r="AH19" s="27" t="str">
        <f t="shared" si="18"/>
        <v/>
      </c>
      <c r="AI19" s="28"/>
      <c r="AJ19" s="4" t="str">
        <f t="shared" si="6"/>
        <v/>
      </c>
      <c r="AK19" s="4" t="str">
        <f t="shared" si="7"/>
        <v/>
      </c>
      <c r="AL19" s="4"/>
    </row>
    <row r="20" spans="1:38" ht="15">
      <c r="A20" s="9" t="str">
        <f t="shared" si="19"/>
        <v/>
      </c>
      <c r="B20" s="9" t="str">
        <f t="shared" si="8"/>
        <v/>
      </c>
      <c r="D20" s="10">
        <v>13</v>
      </c>
      <c r="H20">
        <f>IF(ISBLANK(G20),0,VLOOKUP(G20,Table!C:D,2,FALSE))</f>
        <v>0</v>
      </c>
      <c r="I20" s="2">
        <f t="shared" si="9"/>
        <v>0</v>
      </c>
      <c r="J20" s="11" t="e">
        <f t="shared" si="0"/>
        <v>#VALUE!</v>
      </c>
      <c r="K20" s="11">
        <f t="shared" si="20"/>
        <v>0</v>
      </c>
      <c r="N20" s="23" t="str">
        <f t="shared" si="10"/>
        <v/>
      </c>
      <c r="O20" s="24" t="str">
        <f t="shared" si="11"/>
        <v/>
      </c>
      <c r="P20" s="24" t="str">
        <f t="shared" si="12"/>
        <v/>
      </c>
      <c r="Q20" s="25"/>
      <c r="R20" s="3" t="str">
        <f t="shared" si="2"/>
        <v/>
      </c>
      <c r="S20" s="3" t="str">
        <f t="shared" si="3"/>
        <v/>
      </c>
      <c r="T20" s="3"/>
      <c r="W20" s="23" t="str">
        <f t="shared" si="13"/>
        <v/>
      </c>
      <c r="X20" s="24" t="str">
        <f t="shared" si="14"/>
        <v/>
      </c>
      <c r="Y20" s="24" t="str">
        <f t="shared" si="15"/>
        <v/>
      </c>
      <c r="Z20" s="25"/>
      <c r="AA20" s="3" t="str">
        <f t="shared" si="4"/>
        <v/>
      </c>
      <c r="AB20" s="3" t="str">
        <f t="shared" si="5"/>
        <v/>
      </c>
      <c r="AC20" s="3"/>
      <c r="AF20" s="23" t="str">
        <f t="shared" si="16"/>
        <v/>
      </c>
      <c r="AG20" s="24" t="str">
        <f t="shared" si="17"/>
        <v/>
      </c>
      <c r="AH20" s="24" t="str">
        <f t="shared" si="18"/>
        <v/>
      </c>
      <c r="AI20" s="25"/>
      <c r="AJ20" s="3" t="str">
        <f t="shared" si="6"/>
        <v/>
      </c>
      <c r="AK20" s="3" t="str">
        <f t="shared" si="7"/>
        <v/>
      </c>
      <c r="AL20" s="3"/>
    </row>
    <row r="21" spans="1:38" ht="15">
      <c r="A21" s="9" t="str">
        <f t="shared" si="19"/>
        <v/>
      </c>
      <c r="B21" s="9" t="str">
        <f t="shared" si="8"/>
        <v/>
      </c>
      <c r="D21" s="10">
        <v>14</v>
      </c>
      <c r="H21">
        <f>IF(ISBLANK(G21),0,VLOOKUP(G21,Table!C:D,2,FALSE))</f>
        <v>0</v>
      </c>
      <c r="I21" s="2">
        <f t="shared" si="9"/>
        <v>0</v>
      </c>
      <c r="J21" s="11" t="e">
        <f t="shared" si="0"/>
        <v>#VALUE!</v>
      </c>
      <c r="K21" s="11">
        <f t="shared" si="20"/>
        <v>0</v>
      </c>
      <c r="N21" s="26" t="str">
        <f t="shared" si="10"/>
        <v/>
      </c>
      <c r="O21" s="27" t="str">
        <f t="shared" si="11"/>
        <v/>
      </c>
      <c r="P21" s="27" t="str">
        <f t="shared" si="12"/>
        <v/>
      </c>
      <c r="Q21" s="28"/>
      <c r="R21" s="4" t="str">
        <f t="shared" si="2"/>
        <v/>
      </c>
      <c r="S21" s="4" t="str">
        <f t="shared" si="3"/>
        <v/>
      </c>
      <c r="T21" s="4"/>
      <c r="W21" s="26" t="str">
        <f t="shared" si="13"/>
        <v/>
      </c>
      <c r="X21" s="27" t="str">
        <f t="shared" si="14"/>
        <v/>
      </c>
      <c r="Y21" s="27" t="str">
        <f t="shared" si="15"/>
        <v/>
      </c>
      <c r="Z21" s="28"/>
      <c r="AA21" s="4" t="str">
        <f t="shared" si="4"/>
        <v/>
      </c>
      <c r="AB21" s="4" t="str">
        <f t="shared" si="5"/>
        <v/>
      </c>
      <c r="AC21" s="4"/>
      <c r="AF21" s="26" t="str">
        <f t="shared" si="16"/>
        <v/>
      </c>
      <c r="AG21" s="27" t="str">
        <f t="shared" si="17"/>
        <v/>
      </c>
      <c r="AH21" s="27" t="str">
        <f t="shared" si="18"/>
        <v/>
      </c>
      <c r="AI21" s="28"/>
      <c r="AJ21" s="4" t="str">
        <f t="shared" si="6"/>
        <v/>
      </c>
      <c r="AK21" s="4" t="str">
        <f t="shared" si="7"/>
        <v/>
      </c>
      <c r="AL21" s="4"/>
    </row>
    <row r="22" spans="1:38" ht="15">
      <c r="A22" s="9" t="str">
        <f t="shared" si="19"/>
        <v/>
      </c>
      <c r="B22" s="9" t="str">
        <f t="shared" si="8"/>
        <v/>
      </c>
      <c r="D22" s="10">
        <v>15</v>
      </c>
      <c r="H22">
        <f>IF(ISBLANK(G22),0,VLOOKUP(G22,Table!C:D,2,FALSE))</f>
        <v>0</v>
      </c>
      <c r="I22" s="2">
        <f t="shared" si="9"/>
        <v>0</v>
      </c>
      <c r="J22" s="11" t="e">
        <f t="shared" si="0"/>
        <v>#VALUE!</v>
      </c>
      <c r="K22" s="11">
        <f t="shared" si="20"/>
        <v>0</v>
      </c>
      <c r="N22" s="23" t="str">
        <f t="shared" si="10"/>
        <v/>
      </c>
      <c r="O22" s="24" t="str">
        <f t="shared" si="11"/>
        <v/>
      </c>
      <c r="P22" s="24" t="str">
        <f t="shared" si="12"/>
        <v/>
      </c>
      <c r="Q22" s="25"/>
      <c r="R22" s="3" t="str">
        <f t="shared" si="2"/>
        <v/>
      </c>
      <c r="S22" s="3" t="str">
        <f t="shared" si="3"/>
        <v/>
      </c>
      <c r="T22" s="3"/>
      <c r="W22" s="23" t="str">
        <f t="shared" si="13"/>
        <v/>
      </c>
      <c r="X22" s="24" t="str">
        <f t="shared" si="14"/>
        <v/>
      </c>
      <c r="Y22" s="24" t="str">
        <f t="shared" si="15"/>
        <v/>
      </c>
      <c r="Z22" s="25"/>
      <c r="AA22" s="3" t="str">
        <f t="shared" si="4"/>
        <v/>
      </c>
      <c r="AB22" s="3" t="str">
        <f t="shared" si="5"/>
        <v/>
      </c>
      <c r="AC22" s="3"/>
      <c r="AF22" s="23" t="str">
        <f t="shared" si="16"/>
        <v/>
      </c>
      <c r="AG22" s="24" t="str">
        <f t="shared" si="17"/>
        <v/>
      </c>
      <c r="AH22" s="24" t="str">
        <f t="shared" si="18"/>
        <v/>
      </c>
      <c r="AI22" s="25"/>
      <c r="AJ22" s="3" t="str">
        <f t="shared" si="6"/>
        <v/>
      </c>
      <c r="AK22" s="3" t="str">
        <f t="shared" si="7"/>
        <v/>
      </c>
      <c r="AL22" s="3"/>
    </row>
    <row r="23" spans="1:38" ht="15">
      <c r="A23" s="9" t="str">
        <f t="shared" si="19"/>
        <v/>
      </c>
      <c r="B23" s="9" t="str">
        <f t="shared" si="8"/>
        <v/>
      </c>
      <c r="D23" s="10">
        <v>16</v>
      </c>
      <c r="H23">
        <f>IF(ISBLANK(G23),0,VLOOKUP(G23,Table!C:D,2,FALSE))</f>
        <v>0</v>
      </c>
      <c r="I23" s="2">
        <f t="shared" si="9"/>
        <v>0</v>
      </c>
      <c r="J23" s="11" t="e">
        <f t="shared" si="0"/>
        <v>#VALUE!</v>
      </c>
      <c r="K23" s="11">
        <f t="shared" si="20"/>
        <v>0</v>
      </c>
      <c r="N23" s="26" t="str">
        <f t="shared" si="10"/>
        <v/>
      </c>
      <c r="O23" s="27" t="str">
        <f t="shared" si="11"/>
        <v/>
      </c>
      <c r="P23" s="27" t="str">
        <f t="shared" si="12"/>
        <v/>
      </c>
      <c r="Q23" s="28"/>
      <c r="R23" s="4" t="str">
        <f t="shared" si="2"/>
        <v/>
      </c>
      <c r="S23" s="4" t="str">
        <f t="shared" si="3"/>
        <v/>
      </c>
      <c r="T23" s="4"/>
      <c r="W23" s="26" t="str">
        <f t="shared" si="13"/>
        <v/>
      </c>
      <c r="X23" s="27" t="str">
        <f t="shared" si="14"/>
        <v/>
      </c>
      <c r="Y23" s="27" t="str">
        <f t="shared" si="15"/>
        <v/>
      </c>
      <c r="Z23" s="28"/>
      <c r="AA23" s="4" t="str">
        <f t="shared" si="4"/>
        <v/>
      </c>
      <c r="AB23" s="4" t="str">
        <f t="shared" si="5"/>
        <v/>
      </c>
      <c r="AC23" s="4"/>
      <c r="AF23" s="26" t="str">
        <f t="shared" si="16"/>
        <v/>
      </c>
      <c r="AG23" s="27" t="str">
        <f t="shared" si="17"/>
        <v/>
      </c>
      <c r="AH23" s="27" t="str">
        <f t="shared" si="18"/>
        <v/>
      </c>
      <c r="AI23" s="28"/>
      <c r="AJ23" s="4" t="str">
        <f t="shared" si="6"/>
        <v/>
      </c>
      <c r="AK23" s="4" t="str">
        <f t="shared" si="7"/>
        <v/>
      </c>
      <c r="AL23" s="4"/>
    </row>
    <row r="24" spans="1:38">
      <c r="A24" s="9" t="str">
        <f t="shared" si="19"/>
        <v/>
      </c>
      <c r="B24" s="9" t="str">
        <f t="shared" si="8"/>
        <v/>
      </c>
      <c r="D24" s="10">
        <v>17</v>
      </c>
      <c r="H24">
        <f>IF(ISBLANK(G24),0,VLOOKUP(G24,Table!C:D,2,FALSE))</f>
        <v>0</v>
      </c>
      <c r="I24" s="2">
        <f t="shared" si="9"/>
        <v>0</v>
      </c>
      <c r="J24" s="11" t="e">
        <f t="shared" si="0"/>
        <v>#VALUE!</v>
      </c>
      <c r="K24" s="11">
        <f t="shared" si="20"/>
        <v>0</v>
      </c>
      <c r="N24" s="23" t="str">
        <f t="shared" si="10"/>
        <v/>
      </c>
      <c r="O24" s="24" t="str">
        <f t="shared" si="11"/>
        <v/>
      </c>
      <c r="P24" s="24" t="str">
        <f t="shared" si="12"/>
        <v/>
      </c>
      <c r="Q24" s="25"/>
      <c r="R24" s="3" t="str">
        <f t="shared" si="2"/>
        <v/>
      </c>
      <c r="S24" s="3" t="str">
        <f t="shared" si="3"/>
        <v/>
      </c>
      <c r="T24" s="3"/>
      <c r="W24" s="23" t="str">
        <f t="shared" si="13"/>
        <v/>
      </c>
      <c r="X24" s="24" t="str">
        <f t="shared" si="14"/>
        <v/>
      </c>
      <c r="Y24" s="24" t="str">
        <f t="shared" si="15"/>
        <v/>
      </c>
      <c r="Z24" s="25"/>
      <c r="AA24" s="3" t="str">
        <f t="shared" si="4"/>
        <v/>
      </c>
      <c r="AB24" s="3" t="str">
        <f t="shared" si="5"/>
        <v/>
      </c>
      <c r="AC24" s="3"/>
      <c r="AF24" s="23" t="str">
        <f t="shared" si="16"/>
        <v/>
      </c>
      <c r="AG24" s="24" t="str">
        <f t="shared" si="17"/>
        <v/>
      </c>
      <c r="AH24" s="24" t="str">
        <f t="shared" si="18"/>
        <v/>
      </c>
      <c r="AI24" s="25"/>
      <c r="AJ24" s="3" t="str">
        <f t="shared" si="6"/>
        <v/>
      </c>
      <c r="AK24" s="3" t="str">
        <f t="shared" si="7"/>
        <v/>
      </c>
      <c r="AL24" s="3"/>
    </row>
    <row r="25" spans="1:38">
      <c r="A25" s="9" t="str">
        <f t="shared" si="19"/>
        <v/>
      </c>
      <c r="B25" s="9" t="str">
        <f t="shared" si="8"/>
        <v/>
      </c>
      <c r="D25" s="10">
        <v>18</v>
      </c>
      <c r="H25">
        <f>IF(ISBLANK(G25),0,VLOOKUP(G25,Table!C:D,2,FALSE))</f>
        <v>0</v>
      </c>
      <c r="I25" s="2">
        <f t="shared" si="9"/>
        <v>0</v>
      </c>
      <c r="J25" s="11" t="e">
        <f t="shared" si="0"/>
        <v>#VALUE!</v>
      </c>
      <c r="K25" s="11">
        <f t="shared" si="20"/>
        <v>0</v>
      </c>
      <c r="N25" s="26" t="str">
        <f t="shared" si="10"/>
        <v/>
      </c>
      <c r="O25" s="27" t="str">
        <f t="shared" si="11"/>
        <v/>
      </c>
      <c r="P25" s="27" t="str">
        <f t="shared" si="12"/>
        <v/>
      </c>
      <c r="Q25" s="28"/>
      <c r="R25" s="4" t="str">
        <f t="shared" si="2"/>
        <v/>
      </c>
      <c r="S25" s="4" t="str">
        <f t="shared" si="3"/>
        <v/>
      </c>
      <c r="T25" s="4"/>
      <c r="W25" s="26" t="str">
        <f t="shared" si="13"/>
        <v/>
      </c>
      <c r="X25" s="27" t="str">
        <f t="shared" si="14"/>
        <v/>
      </c>
      <c r="Y25" s="27" t="str">
        <f t="shared" si="15"/>
        <v/>
      </c>
      <c r="Z25" s="28"/>
      <c r="AA25" s="4" t="str">
        <f t="shared" si="4"/>
        <v/>
      </c>
      <c r="AB25" s="4" t="str">
        <f t="shared" si="5"/>
        <v/>
      </c>
      <c r="AC25" s="4"/>
      <c r="AF25" s="26" t="str">
        <f t="shared" si="16"/>
        <v/>
      </c>
      <c r="AG25" s="27" t="str">
        <f t="shared" si="17"/>
        <v/>
      </c>
      <c r="AH25" s="27" t="str">
        <f t="shared" si="18"/>
        <v/>
      </c>
      <c r="AI25" s="28"/>
      <c r="AJ25" s="4" t="str">
        <f t="shared" si="6"/>
        <v/>
      </c>
      <c r="AK25" s="4" t="str">
        <f t="shared" si="7"/>
        <v/>
      </c>
      <c r="AL25" s="4"/>
    </row>
    <row r="26" spans="1:38">
      <c r="A26" s="9" t="str">
        <f t="shared" si="19"/>
        <v/>
      </c>
      <c r="B26" s="9" t="str">
        <f t="shared" si="8"/>
        <v/>
      </c>
      <c r="D26" s="10">
        <v>19</v>
      </c>
      <c r="H26">
        <f>IF(ISBLANK(G26),0,VLOOKUP(G26,Table!C:D,2,FALSE))</f>
        <v>0</v>
      </c>
      <c r="I26" s="2">
        <f t="shared" si="9"/>
        <v>0</v>
      </c>
      <c r="J26" s="11" t="e">
        <f t="shared" si="0"/>
        <v>#VALUE!</v>
      </c>
      <c r="K26" s="11">
        <f t="shared" si="20"/>
        <v>0</v>
      </c>
      <c r="N26" s="23" t="str">
        <f t="shared" si="10"/>
        <v/>
      </c>
      <c r="O26" s="24" t="str">
        <f t="shared" si="11"/>
        <v/>
      </c>
      <c r="P26" s="24" t="str">
        <f t="shared" si="12"/>
        <v/>
      </c>
      <c r="Q26" s="25"/>
      <c r="R26" s="3" t="str">
        <f t="shared" si="2"/>
        <v/>
      </c>
      <c r="S26" s="3" t="str">
        <f t="shared" si="3"/>
        <v/>
      </c>
      <c r="T26" s="3"/>
      <c r="W26" s="23" t="str">
        <f t="shared" si="13"/>
        <v/>
      </c>
      <c r="X26" s="24" t="str">
        <f t="shared" si="14"/>
        <v/>
      </c>
      <c r="Y26" s="24" t="str">
        <f t="shared" si="15"/>
        <v/>
      </c>
      <c r="Z26" s="25"/>
      <c r="AA26" s="3" t="str">
        <f t="shared" si="4"/>
        <v/>
      </c>
      <c r="AB26" s="3" t="str">
        <f t="shared" si="5"/>
        <v/>
      </c>
      <c r="AC26" s="3"/>
      <c r="AF26" s="23" t="str">
        <f t="shared" si="16"/>
        <v/>
      </c>
      <c r="AG26" s="24" t="str">
        <f t="shared" si="17"/>
        <v/>
      </c>
      <c r="AH26" s="24" t="str">
        <f t="shared" si="18"/>
        <v/>
      </c>
      <c r="AI26" s="25"/>
      <c r="AJ26" s="3" t="str">
        <f t="shared" si="6"/>
        <v/>
      </c>
      <c r="AK26" s="3" t="str">
        <f t="shared" si="7"/>
        <v/>
      </c>
      <c r="AL26" s="3"/>
    </row>
    <row r="27" spans="1:38">
      <c r="A27" s="9" t="str">
        <f t="shared" si="19"/>
        <v/>
      </c>
      <c r="B27" s="9" t="str">
        <f t="shared" si="8"/>
        <v/>
      </c>
      <c r="D27" s="10">
        <v>20</v>
      </c>
      <c r="H27">
        <f>IF(ISBLANK(G27),0,VLOOKUP(G27,Table!C:D,2,FALSE))</f>
        <v>0</v>
      </c>
      <c r="I27" s="2">
        <f t="shared" si="9"/>
        <v>0</v>
      </c>
      <c r="J27" s="11" t="e">
        <f t="shared" si="0"/>
        <v>#VALUE!</v>
      </c>
      <c r="K27" s="11">
        <f t="shared" si="20"/>
        <v>0</v>
      </c>
      <c r="N27" s="26" t="str">
        <f t="shared" si="10"/>
        <v/>
      </c>
      <c r="O27" s="27" t="str">
        <f t="shared" si="11"/>
        <v/>
      </c>
      <c r="P27" s="27" t="str">
        <f t="shared" si="12"/>
        <v/>
      </c>
      <c r="Q27" s="28"/>
      <c r="R27" s="4" t="str">
        <f t="shared" si="2"/>
        <v/>
      </c>
      <c r="S27" s="4" t="str">
        <f t="shared" si="3"/>
        <v/>
      </c>
      <c r="T27" s="4"/>
      <c r="W27" s="26" t="str">
        <f t="shared" si="13"/>
        <v/>
      </c>
      <c r="X27" s="27" t="str">
        <f t="shared" si="14"/>
        <v/>
      </c>
      <c r="Y27" s="27" t="str">
        <f t="shared" si="15"/>
        <v/>
      </c>
      <c r="Z27" s="28"/>
      <c r="AA27" s="4" t="str">
        <f t="shared" si="4"/>
        <v/>
      </c>
      <c r="AB27" s="4" t="str">
        <f t="shared" si="5"/>
        <v/>
      </c>
      <c r="AC27" s="4"/>
      <c r="AF27" s="26" t="str">
        <f t="shared" si="16"/>
        <v/>
      </c>
      <c r="AG27" s="27" t="str">
        <f t="shared" si="17"/>
        <v/>
      </c>
      <c r="AH27" s="27" t="str">
        <f t="shared" si="18"/>
        <v/>
      </c>
      <c r="AI27" s="28"/>
      <c r="AJ27" s="4" t="str">
        <f t="shared" si="6"/>
        <v/>
      </c>
      <c r="AK27" s="4" t="str">
        <f t="shared" si="7"/>
        <v/>
      </c>
      <c r="AL27" s="4"/>
    </row>
    <row r="28" spans="1:38">
      <c r="A28" s="9" t="str">
        <f t="shared" si="19"/>
        <v/>
      </c>
      <c r="B28" s="9" t="str">
        <f t="shared" si="8"/>
        <v/>
      </c>
      <c r="D28" s="10">
        <v>21</v>
      </c>
      <c r="H28">
        <f>IF(ISBLANK(G28),0,VLOOKUP(G28,Table!C:D,2,FALSE))</f>
        <v>0</v>
      </c>
      <c r="I28" s="2">
        <f t="shared" si="9"/>
        <v>0</v>
      </c>
      <c r="J28" s="11" t="e">
        <f t="shared" si="0"/>
        <v>#VALUE!</v>
      </c>
      <c r="K28" s="11">
        <f t="shared" si="20"/>
        <v>0</v>
      </c>
      <c r="N28" s="23" t="str">
        <f t="shared" si="10"/>
        <v/>
      </c>
      <c r="O28" s="24" t="str">
        <f t="shared" si="11"/>
        <v/>
      </c>
      <c r="P28" s="24" t="str">
        <f t="shared" si="12"/>
        <v/>
      </c>
      <c r="Q28" s="25"/>
      <c r="R28" s="3" t="str">
        <f t="shared" si="2"/>
        <v/>
      </c>
      <c r="S28" s="3" t="str">
        <f t="shared" si="3"/>
        <v/>
      </c>
      <c r="T28" s="3"/>
      <c r="W28" s="23" t="str">
        <f t="shared" si="13"/>
        <v/>
      </c>
      <c r="X28" s="24" t="str">
        <f t="shared" si="14"/>
        <v/>
      </c>
      <c r="Y28" s="24" t="str">
        <f t="shared" si="15"/>
        <v/>
      </c>
      <c r="Z28" s="25"/>
      <c r="AA28" s="3" t="str">
        <f t="shared" si="4"/>
        <v/>
      </c>
      <c r="AB28" s="3" t="str">
        <f t="shared" si="5"/>
        <v/>
      </c>
      <c r="AC28" s="3"/>
      <c r="AF28" s="23" t="str">
        <f t="shared" si="16"/>
        <v/>
      </c>
      <c r="AG28" s="24" t="str">
        <f t="shared" si="17"/>
        <v/>
      </c>
      <c r="AH28" s="24" t="str">
        <f t="shared" si="18"/>
        <v/>
      </c>
      <c r="AI28" s="25"/>
      <c r="AJ28" s="3" t="str">
        <f t="shared" si="6"/>
        <v/>
      </c>
      <c r="AK28" s="3" t="str">
        <f t="shared" si="7"/>
        <v/>
      </c>
      <c r="AL28" s="3"/>
    </row>
    <row r="29" spans="1:38">
      <c r="A29" s="9" t="str">
        <f t="shared" si="19"/>
        <v/>
      </c>
      <c r="B29" s="9" t="str">
        <f t="shared" si="8"/>
        <v/>
      </c>
      <c r="D29" s="10">
        <v>22</v>
      </c>
      <c r="H29">
        <f>IF(ISBLANK(G29),0,VLOOKUP(G29,Table!C:D,2,FALSE))</f>
        <v>0</v>
      </c>
      <c r="I29" s="2">
        <f t="shared" si="9"/>
        <v>0</v>
      </c>
      <c r="J29" s="11" t="e">
        <f t="shared" si="0"/>
        <v>#VALUE!</v>
      </c>
      <c r="K29" s="11">
        <f t="shared" si="20"/>
        <v>0</v>
      </c>
      <c r="N29" s="26" t="str">
        <f t="shared" si="10"/>
        <v/>
      </c>
      <c r="O29" s="27" t="str">
        <f t="shared" si="11"/>
        <v/>
      </c>
      <c r="P29" s="27" t="str">
        <f t="shared" si="12"/>
        <v/>
      </c>
      <c r="Q29" s="28"/>
      <c r="R29" s="4" t="str">
        <f t="shared" si="2"/>
        <v/>
      </c>
      <c r="S29" s="4" t="str">
        <f t="shared" si="3"/>
        <v/>
      </c>
      <c r="T29" s="4"/>
      <c r="W29" s="26" t="str">
        <f t="shared" si="13"/>
        <v/>
      </c>
      <c r="X29" s="27" t="str">
        <f t="shared" si="14"/>
        <v/>
      </c>
      <c r="Y29" s="27" t="str">
        <f t="shared" si="15"/>
        <v/>
      </c>
      <c r="Z29" s="28"/>
      <c r="AA29" s="4" t="str">
        <f t="shared" si="4"/>
        <v/>
      </c>
      <c r="AB29" s="4" t="str">
        <f t="shared" si="5"/>
        <v/>
      </c>
      <c r="AC29" s="4"/>
      <c r="AF29" s="26" t="str">
        <f t="shared" si="16"/>
        <v/>
      </c>
      <c r="AG29" s="27" t="str">
        <f t="shared" si="17"/>
        <v/>
      </c>
      <c r="AH29" s="27" t="str">
        <f t="shared" si="18"/>
        <v/>
      </c>
      <c r="AI29" s="28"/>
      <c r="AJ29" s="4" t="str">
        <f t="shared" si="6"/>
        <v/>
      </c>
      <c r="AK29" s="4" t="str">
        <f t="shared" si="7"/>
        <v/>
      </c>
      <c r="AL29" s="4"/>
    </row>
    <row r="30" spans="1:38">
      <c r="A30" s="9" t="str">
        <f t="shared" si="19"/>
        <v/>
      </c>
      <c r="B30" s="9" t="str">
        <f t="shared" si="8"/>
        <v/>
      </c>
      <c r="D30" s="10">
        <v>23</v>
      </c>
      <c r="H30">
        <f>IF(ISBLANK(G30),0,VLOOKUP(G30,Table!C:D,2,FALSE))</f>
        <v>0</v>
      </c>
      <c r="I30" s="2">
        <f t="shared" si="9"/>
        <v>0</v>
      </c>
      <c r="J30" s="11" t="e">
        <f t="shared" si="0"/>
        <v>#VALUE!</v>
      </c>
      <c r="K30" s="11">
        <f t="shared" si="20"/>
        <v>0</v>
      </c>
      <c r="N30" s="23" t="str">
        <f t="shared" si="10"/>
        <v/>
      </c>
      <c r="O30" s="24" t="str">
        <f t="shared" si="11"/>
        <v/>
      </c>
      <c r="P30" s="24" t="str">
        <f t="shared" si="12"/>
        <v/>
      </c>
      <c r="Q30" s="25"/>
      <c r="R30" s="3" t="str">
        <f t="shared" si="2"/>
        <v/>
      </c>
      <c r="S30" s="3" t="str">
        <f t="shared" si="3"/>
        <v/>
      </c>
      <c r="T30" s="3"/>
      <c r="W30" s="23" t="str">
        <f t="shared" si="13"/>
        <v/>
      </c>
      <c r="X30" s="24" t="str">
        <f t="shared" si="14"/>
        <v/>
      </c>
      <c r="Y30" s="24" t="str">
        <f t="shared" si="15"/>
        <v/>
      </c>
      <c r="Z30" s="25"/>
      <c r="AA30" s="3" t="str">
        <f t="shared" si="4"/>
        <v/>
      </c>
      <c r="AB30" s="3" t="str">
        <f t="shared" si="5"/>
        <v/>
      </c>
      <c r="AC30" s="3"/>
      <c r="AF30" s="23" t="str">
        <f t="shared" si="16"/>
        <v/>
      </c>
      <c r="AG30" s="24" t="str">
        <f t="shared" si="17"/>
        <v/>
      </c>
      <c r="AH30" s="24" t="str">
        <f t="shared" si="18"/>
        <v/>
      </c>
      <c r="AI30" s="25"/>
      <c r="AJ30" s="3" t="str">
        <f t="shared" si="6"/>
        <v/>
      </c>
      <c r="AK30" s="3" t="str">
        <f t="shared" si="7"/>
        <v/>
      </c>
      <c r="AL30" s="3"/>
    </row>
    <row r="31" spans="1:38">
      <c r="A31" s="9" t="str">
        <f t="shared" si="19"/>
        <v/>
      </c>
      <c r="B31" s="9" t="str">
        <f t="shared" si="8"/>
        <v/>
      </c>
      <c r="D31" s="10">
        <v>24</v>
      </c>
      <c r="H31">
        <f>IF(ISBLANK(G31),0,VLOOKUP(G31,Table!C:D,2,FALSE))</f>
        <v>0</v>
      </c>
      <c r="I31" s="2">
        <f t="shared" si="9"/>
        <v>0</v>
      </c>
      <c r="J31" s="11" t="e">
        <f t="shared" si="0"/>
        <v>#VALUE!</v>
      </c>
      <c r="K31" s="11">
        <f t="shared" si="20"/>
        <v>0</v>
      </c>
      <c r="N31" s="26" t="str">
        <f t="shared" si="10"/>
        <v/>
      </c>
      <c r="O31" s="27" t="str">
        <f t="shared" si="11"/>
        <v/>
      </c>
      <c r="P31" s="27" t="str">
        <f t="shared" si="12"/>
        <v/>
      </c>
      <c r="Q31" s="28"/>
      <c r="R31" s="4" t="str">
        <f t="shared" si="2"/>
        <v/>
      </c>
      <c r="S31" s="4" t="str">
        <f t="shared" si="3"/>
        <v/>
      </c>
      <c r="T31" s="4"/>
      <c r="W31" s="26" t="str">
        <f t="shared" si="13"/>
        <v/>
      </c>
      <c r="X31" s="27" t="str">
        <f t="shared" si="14"/>
        <v/>
      </c>
      <c r="Y31" s="27" t="str">
        <f t="shared" si="15"/>
        <v/>
      </c>
      <c r="Z31" s="28"/>
      <c r="AA31" s="4" t="str">
        <f t="shared" si="4"/>
        <v/>
      </c>
      <c r="AB31" s="4" t="str">
        <f t="shared" si="5"/>
        <v/>
      </c>
      <c r="AC31" s="4"/>
      <c r="AF31" s="26" t="str">
        <f t="shared" si="16"/>
        <v/>
      </c>
      <c r="AG31" s="27" t="str">
        <f t="shared" si="17"/>
        <v/>
      </c>
      <c r="AH31" s="27" t="str">
        <f t="shared" si="18"/>
        <v/>
      </c>
      <c r="AI31" s="28"/>
      <c r="AJ31" s="4" t="str">
        <f t="shared" si="6"/>
        <v/>
      </c>
      <c r="AK31" s="4" t="str">
        <f t="shared" si="7"/>
        <v/>
      </c>
      <c r="AL31" s="4"/>
    </row>
    <row r="32" spans="1:38">
      <c r="A32" s="9" t="str">
        <f t="shared" si="19"/>
        <v/>
      </c>
      <c r="B32" s="9" t="str">
        <f t="shared" si="8"/>
        <v/>
      </c>
      <c r="D32" s="10">
        <v>25</v>
      </c>
      <c r="H32">
        <f>IF(ISBLANK(G32),0,VLOOKUP(G32,Table!C:D,2,FALSE))</f>
        <v>0</v>
      </c>
      <c r="I32" s="2">
        <f t="shared" si="9"/>
        <v>0</v>
      </c>
      <c r="J32" s="11" t="e">
        <f t="shared" si="0"/>
        <v>#VALUE!</v>
      </c>
      <c r="K32" s="11">
        <f t="shared" si="20"/>
        <v>0</v>
      </c>
      <c r="N32" s="23" t="str">
        <f t="shared" si="10"/>
        <v/>
      </c>
      <c r="O32" s="24" t="str">
        <f t="shared" si="11"/>
        <v/>
      </c>
      <c r="P32" s="24" t="str">
        <f t="shared" si="12"/>
        <v/>
      </c>
      <c r="Q32" s="25"/>
      <c r="R32" s="3" t="str">
        <f t="shared" si="2"/>
        <v/>
      </c>
      <c r="S32" s="3" t="str">
        <f t="shared" si="3"/>
        <v/>
      </c>
      <c r="T32" s="3"/>
      <c r="W32" s="23" t="str">
        <f t="shared" si="13"/>
        <v/>
      </c>
      <c r="X32" s="24" t="str">
        <f t="shared" si="14"/>
        <v/>
      </c>
      <c r="Y32" s="24" t="str">
        <f t="shared" si="15"/>
        <v/>
      </c>
      <c r="Z32" s="25"/>
      <c r="AA32" s="3" t="str">
        <f t="shared" si="4"/>
        <v/>
      </c>
      <c r="AB32" s="3" t="str">
        <f t="shared" si="5"/>
        <v/>
      </c>
      <c r="AC32" s="3"/>
      <c r="AF32" s="23" t="str">
        <f t="shared" si="16"/>
        <v/>
      </c>
      <c r="AG32" s="24" t="str">
        <f t="shared" si="17"/>
        <v/>
      </c>
      <c r="AH32" s="24" t="str">
        <f t="shared" si="18"/>
        <v/>
      </c>
      <c r="AI32" s="25"/>
      <c r="AJ32" s="3" t="str">
        <f t="shared" si="6"/>
        <v/>
      </c>
      <c r="AK32" s="3" t="str">
        <f t="shared" si="7"/>
        <v/>
      </c>
      <c r="AL32" s="3"/>
    </row>
    <row r="33" spans="1:38">
      <c r="A33" s="9" t="str">
        <f t="shared" si="19"/>
        <v/>
      </c>
      <c r="B33" s="9" t="str">
        <f t="shared" si="8"/>
        <v/>
      </c>
      <c r="D33" s="10">
        <v>26</v>
      </c>
      <c r="H33">
        <f>IF(ISBLANK(G33),0,VLOOKUP(G33,Table!C:D,2,FALSE))</f>
        <v>0</v>
      </c>
      <c r="I33" s="2">
        <f t="shared" si="9"/>
        <v>0</v>
      </c>
      <c r="J33" s="11" t="e">
        <f t="shared" si="0"/>
        <v>#VALUE!</v>
      </c>
      <c r="K33" s="11">
        <f t="shared" si="20"/>
        <v>0</v>
      </c>
      <c r="N33" s="26" t="str">
        <f t="shared" si="10"/>
        <v/>
      </c>
      <c r="O33" s="27" t="str">
        <f t="shared" si="11"/>
        <v/>
      </c>
      <c r="P33" s="27" t="str">
        <f t="shared" si="12"/>
        <v/>
      </c>
      <c r="Q33" s="28"/>
      <c r="R33" s="4" t="str">
        <f t="shared" si="2"/>
        <v/>
      </c>
      <c r="S33" s="4" t="str">
        <f t="shared" si="3"/>
        <v/>
      </c>
      <c r="T33" s="4"/>
      <c r="W33" s="26" t="str">
        <f t="shared" si="13"/>
        <v/>
      </c>
      <c r="X33" s="27" t="str">
        <f t="shared" si="14"/>
        <v/>
      </c>
      <c r="Y33" s="27" t="str">
        <f t="shared" si="15"/>
        <v/>
      </c>
      <c r="Z33" s="28"/>
      <c r="AA33" s="4" t="str">
        <f t="shared" si="4"/>
        <v/>
      </c>
      <c r="AB33" s="4" t="str">
        <f t="shared" si="5"/>
        <v/>
      </c>
      <c r="AC33" s="4"/>
      <c r="AF33" s="26" t="str">
        <f t="shared" si="16"/>
        <v/>
      </c>
      <c r="AG33" s="27" t="str">
        <f t="shared" si="17"/>
        <v/>
      </c>
      <c r="AH33" s="27" t="str">
        <f t="shared" si="18"/>
        <v/>
      </c>
      <c r="AI33" s="28"/>
      <c r="AJ33" s="4" t="str">
        <f t="shared" si="6"/>
        <v/>
      </c>
      <c r="AK33" s="4" t="str">
        <f t="shared" si="7"/>
        <v/>
      </c>
      <c r="AL33" s="4"/>
    </row>
    <row r="34" spans="1:38">
      <c r="A34" s="9" t="str">
        <f t="shared" si="19"/>
        <v/>
      </c>
      <c r="B34" s="9" t="str">
        <f t="shared" si="8"/>
        <v/>
      </c>
      <c r="D34" s="10">
        <v>27</v>
      </c>
      <c r="H34">
        <f>IF(ISBLANK(G34),0,VLOOKUP(G34,Table!C:D,2,FALSE))</f>
        <v>0</v>
      </c>
      <c r="I34" s="2">
        <f t="shared" si="9"/>
        <v>0</v>
      </c>
      <c r="J34" s="11" t="e">
        <f t="shared" si="0"/>
        <v>#VALUE!</v>
      </c>
      <c r="K34" s="11">
        <f t="shared" si="20"/>
        <v>0</v>
      </c>
      <c r="N34" s="23" t="str">
        <f t="shared" si="10"/>
        <v/>
      </c>
      <c r="O34" s="24" t="str">
        <f t="shared" si="11"/>
        <v/>
      </c>
      <c r="P34" s="24" t="str">
        <f t="shared" si="12"/>
        <v/>
      </c>
      <c r="Q34" s="25"/>
      <c r="R34" s="3" t="str">
        <f t="shared" si="2"/>
        <v/>
      </c>
      <c r="S34" s="3" t="str">
        <f t="shared" si="3"/>
        <v/>
      </c>
      <c r="T34" s="3"/>
      <c r="W34" s="23" t="str">
        <f t="shared" si="13"/>
        <v/>
      </c>
      <c r="X34" s="24" t="str">
        <f t="shared" si="14"/>
        <v/>
      </c>
      <c r="Y34" s="24" t="str">
        <f t="shared" si="15"/>
        <v/>
      </c>
      <c r="Z34" s="25"/>
      <c r="AA34" s="3" t="str">
        <f t="shared" si="4"/>
        <v/>
      </c>
      <c r="AB34" s="3" t="str">
        <f t="shared" si="5"/>
        <v/>
      </c>
      <c r="AC34" s="3"/>
      <c r="AF34" s="23" t="str">
        <f t="shared" si="16"/>
        <v/>
      </c>
      <c r="AG34" s="24" t="str">
        <f t="shared" si="17"/>
        <v/>
      </c>
      <c r="AH34" s="24" t="str">
        <f t="shared" si="18"/>
        <v/>
      </c>
      <c r="AI34" s="25"/>
      <c r="AJ34" s="3" t="str">
        <f t="shared" si="6"/>
        <v/>
      </c>
      <c r="AK34" s="3" t="str">
        <f t="shared" si="7"/>
        <v/>
      </c>
      <c r="AL34" s="3"/>
    </row>
    <row r="35" spans="1:38">
      <c r="A35" s="9" t="str">
        <f t="shared" si="19"/>
        <v/>
      </c>
      <c r="B35" s="9" t="str">
        <f t="shared" si="8"/>
        <v/>
      </c>
      <c r="D35" s="10">
        <v>28</v>
      </c>
      <c r="H35">
        <f>IF(ISBLANK(G35),0,VLOOKUP(G35,Table!C:D,2,FALSE))</f>
        <v>0</v>
      </c>
      <c r="I35" s="2">
        <f t="shared" si="9"/>
        <v>0</v>
      </c>
      <c r="J35" s="11" t="e">
        <f t="shared" si="0"/>
        <v>#VALUE!</v>
      </c>
      <c r="K35" s="11">
        <f t="shared" si="20"/>
        <v>0</v>
      </c>
      <c r="N35" s="26" t="str">
        <f t="shared" si="10"/>
        <v/>
      </c>
      <c r="O35" s="27" t="str">
        <f t="shared" si="11"/>
        <v/>
      </c>
      <c r="P35" s="27" t="str">
        <f t="shared" si="12"/>
        <v/>
      </c>
      <c r="Q35" s="28"/>
      <c r="R35" s="4" t="str">
        <f t="shared" si="2"/>
        <v/>
      </c>
      <c r="S35" s="4" t="str">
        <f t="shared" si="3"/>
        <v/>
      </c>
      <c r="T35" s="4"/>
      <c r="W35" s="26" t="str">
        <f t="shared" si="13"/>
        <v/>
      </c>
      <c r="X35" s="27" t="str">
        <f t="shared" si="14"/>
        <v/>
      </c>
      <c r="Y35" s="27" t="str">
        <f t="shared" si="15"/>
        <v/>
      </c>
      <c r="Z35" s="28"/>
      <c r="AA35" s="4" t="str">
        <f t="shared" si="4"/>
        <v/>
      </c>
      <c r="AB35" s="4" t="str">
        <f t="shared" si="5"/>
        <v/>
      </c>
      <c r="AC35" s="4"/>
      <c r="AF35" s="26" t="str">
        <f t="shared" si="16"/>
        <v/>
      </c>
      <c r="AG35" s="27" t="str">
        <f t="shared" si="17"/>
        <v/>
      </c>
      <c r="AH35" s="27" t="str">
        <f t="shared" si="18"/>
        <v/>
      </c>
      <c r="AI35" s="28"/>
      <c r="AJ35" s="4" t="str">
        <f t="shared" si="6"/>
        <v/>
      </c>
      <c r="AK35" s="4" t="str">
        <f t="shared" si="7"/>
        <v/>
      </c>
      <c r="AL35" s="4"/>
    </row>
    <row r="36" spans="1:38">
      <c r="A36" s="9" t="str">
        <f t="shared" si="19"/>
        <v/>
      </c>
      <c r="B36" s="9" t="str">
        <f t="shared" si="8"/>
        <v/>
      </c>
      <c r="D36" s="10">
        <v>29</v>
      </c>
      <c r="H36">
        <f>IF(ISBLANK(G36),0,VLOOKUP(G36,Table!C:D,2,FALSE))</f>
        <v>0</v>
      </c>
      <c r="I36" s="2">
        <f t="shared" si="9"/>
        <v>0</v>
      </c>
      <c r="J36" s="11" t="e">
        <f t="shared" si="0"/>
        <v>#VALUE!</v>
      </c>
      <c r="K36" s="11">
        <f t="shared" si="20"/>
        <v>0</v>
      </c>
      <c r="N36" s="23" t="str">
        <f t="shared" si="10"/>
        <v/>
      </c>
      <c r="O36" s="24" t="str">
        <f t="shared" si="11"/>
        <v/>
      </c>
      <c r="P36" s="24" t="str">
        <f t="shared" si="12"/>
        <v/>
      </c>
      <c r="Q36" s="25"/>
      <c r="R36" s="3" t="str">
        <f t="shared" si="2"/>
        <v/>
      </c>
      <c r="S36" s="3" t="str">
        <f t="shared" si="3"/>
        <v/>
      </c>
      <c r="T36" s="3"/>
      <c r="W36" s="23" t="str">
        <f t="shared" si="13"/>
        <v/>
      </c>
      <c r="X36" s="24" t="str">
        <f t="shared" si="14"/>
        <v/>
      </c>
      <c r="Y36" s="24" t="str">
        <f t="shared" si="15"/>
        <v/>
      </c>
      <c r="Z36" s="25"/>
      <c r="AA36" s="3" t="str">
        <f t="shared" si="4"/>
        <v/>
      </c>
      <c r="AB36" s="3" t="str">
        <f t="shared" si="5"/>
        <v/>
      </c>
      <c r="AC36" s="3"/>
      <c r="AF36" s="23" t="str">
        <f t="shared" si="16"/>
        <v/>
      </c>
      <c r="AG36" s="24" t="str">
        <f t="shared" si="17"/>
        <v/>
      </c>
      <c r="AH36" s="24" t="str">
        <f t="shared" si="18"/>
        <v/>
      </c>
      <c r="AI36" s="25"/>
      <c r="AJ36" s="3" t="str">
        <f t="shared" si="6"/>
        <v/>
      </c>
      <c r="AK36" s="3" t="str">
        <f t="shared" si="7"/>
        <v/>
      </c>
      <c r="AL36" s="3"/>
    </row>
    <row r="37" spans="1:38">
      <c r="A37" s="9" t="str">
        <f t="shared" si="19"/>
        <v/>
      </c>
      <c r="B37" s="9" t="str">
        <f t="shared" si="8"/>
        <v/>
      </c>
      <c r="D37" s="10">
        <v>30</v>
      </c>
      <c r="H37">
        <f>IF(ISBLANK(G37),0,VLOOKUP(G37,Table!C:D,2,FALSE))</f>
        <v>0</v>
      </c>
      <c r="I37" s="2">
        <f t="shared" si="9"/>
        <v>0</v>
      </c>
      <c r="J37" s="11" t="e">
        <f t="shared" si="0"/>
        <v>#VALUE!</v>
      </c>
      <c r="K37" s="11">
        <f t="shared" si="20"/>
        <v>0</v>
      </c>
      <c r="N37" s="26" t="str">
        <f t="shared" si="10"/>
        <v/>
      </c>
      <c r="O37" s="27" t="str">
        <f t="shared" si="11"/>
        <v/>
      </c>
      <c r="P37" s="27" t="str">
        <f t="shared" si="12"/>
        <v/>
      </c>
      <c r="Q37" s="28"/>
      <c r="R37" s="4" t="str">
        <f t="shared" si="2"/>
        <v/>
      </c>
      <c r="S37" s="4" t="str">
        <f t="shared" si="3"/>
        <v/>
      </c>
      <c r="T37" s="4"/>
      <c r="W37" s="26" t="str">
        <f t="shared" si="13"/>
        <v/>
      </c>
      <c r="X37" s="27" t="str">
        <f t="shared" si="14"/>
        <v/>
      </c>
      <c r="Y37" s="27" t="str">
        <f t="shared" si="15"/>
        <v/>
      </c>
      <c r="Z37" s="28"/>
      <c r="AA37" s="4" t="str">
        <f t="shared" si="4"/>
        <v/>
      </c>
      <c r="AB37" s="4" t="str">
        <f t="shared" si="5"/>
        <v/>
      </c>
      <c r="AC37" s="4"/>
      <c r="AF37" s="26" t="str">
        <f t="shared" si="16"/>
        <v/>
      </c>
      <c r="AG37" s="27" t="str">
        <f t="shared" si="17"/>
        <v/>
      </c>
      <c r="AH37" s="27" t="str">
        <f t="shared" si="18"/>
        <v/>
      </c>
      <c r="AI37" s="28"/>
      <c r="AJ37" s="4" t="str">
        <f t="shared" si="6"/>
        <v/>
      </c>
      <c r="AK37" s="4" t="str">
        <f t="shared" si="7"/>
        <v/>
      </c>
      <c r="AL37" s="4"/>
    </row>
    <row r="38" spans="1:38">
      <c r="A38" s="9" t="str">
        <f t="shared" si="19"/>
        <v/>
      </c>
      <c r="B38" s="9" t="str">
        <f t="shared" si="8"/>
        <v/>
      </c>
      <c r="D38" s="10">
        <v>31</v>
      </c>
      <c r="H38">
        <f>IF(ISBLANK(G38),0,VLOOKUP(G38,Table!C:D,2,FALSE))</f>
        <v>0</v>
      </c>
      <c r="I38" s="2">
        <f t="shared" si="9"/>
        <v>0</v>
      </c>
      <c r="J38" s="11" t="e">
        <f t="shared" si="0"/>
        <v>#VALUE!</v>
      </c>
      <c r="K38" s="11">
        <f t="shared" si="20"/>
        <v>0</v>
      </c>
      <c r="N38" s="23" t="str">
        <f t="shared" si="10"/>
        <v/>
      </c>
      <c r="O38" s="24" t="str">
        <f t="shared" si="11"/>
        <v/>
      </c>
      <c r="P38" s="24" t="str">
        <f t="shared" si="12"/>
        <v/>
      </c>
      <c r="Q38" s="25"/>
      <c r="R38" s="3" t="str">
        <f t="shared" si="2"/>
        <v/>
      </c>
      <c r="S38" s="3" t="str">
        <f t="shared" si="3"/>
        <v/>
      </c>
      <c r="T38" s="3"/>
      <c r="W38" s="23" t="str">
        <f t="shared" si="13"/>
        <v/>
      </c>
      <c r="X38" s="24" t="str">
        <f t="shared" si="14"/>
        <v/>
      </c>
      <c r="Y38" s="24" t="str">
        <f t="shared" si="15"/>
        <v/>
      </c>
      <c r="Z38" s="25"/>
      <c r="AA38" s="3" t="str">
        <f t="shared" si="4"/>
        <v/>
      </c>
      <c r="AB38" s="3" t="str">
        <f t="shared" si="5"/>
        <v/>
      </c>
      <c r="AC38" s="3"/>
      <c r="AF38" s="23" t="str">
        <f t="shared" si="16"/>
        <v/>
      </c>
      <c r="AG38" s="24" t="str">
        <f t="shared" si="17"/>
        <v/>
      </c>
      <c r="AH38" s="24" t="str">
        <f t="shared" si="18"/>
        <v/>
      </c>
      <c r="AI38" s="25"/>
      <c r="AJ38" s="3" t="str">
        <f t="shared" si="6"/>
        <v/>
      </c>
      <c r="AK38" s="3" t="str">
        <f t="shared" si="7"/>
        <v/>
      </c>
      <c r="AL38" s="3"/>
    </row>
    <row r="39" spans="1:38">
      <c r="A39" s="9" t="str">
        <f t="shared" si="19"/>
        <v/>
      </c>
      <c r="B39" s="9" t="str">
        <f t="shared" si="8"/>
        <v/>
      </c>
      <c r="D39" s="10">
        <v>32</v>
      </c>
      <c r="H39">
        <f>IF(ISBLANK(G39),0,VLOOKUP(G39,Table!C:D,2,FALSE))</f>
        <v>0</v>
      </c>
      <c r="I39" s="2">
        <f t="shared" si="9"/>
        <v>0</v>
      </c>
      <c r="J39" s="11" t="e">
        <f t="shared" si="0"/>
        <v>#VALUE!</v>
      </c>
      <c r="K39" s="11">
        <f t="shared" si="20"/>
        <v>0</v>
      </c>
      <c r="N39" s="26" t="str">
        <f t="shared" si="10"/>
        <v/>
      </c>
      <c r="O39" s="27" t="str">
        <f t="shared" si="11"/>
        <v/>
      </c>
      <c r="P39" s="27" t="str">
        <f t="shared" si="12"/>
        <v/>
      </c>
      <c r="Q39" s="28"/>
      <c r="R39" s="4" t="str">
        <f t="shared" si="2"/>
        <v/>
      </c>
      <c r="S39" s="4" t="str">
        <f t="shared" si="3"/>
        <v/>
      </c>
      <c r="T39" s="4"/>
      <c r="W39" s="26" t="str">
        <f t="shared" si="13"/>
        <v/>
      </c>
      <c r="X39" s="27" t="str">
        <f t="shared" si="14"/>
        <v/>
      </c>
      <c r="Y39" s="27" t="str">
        <f t="shared" si="15"/>
        <v/>
      </c>
      <c r="Z39" s="28"/>
      <c r="AA39" s="4" t="str">
        <f t="shared" si="4"/>
        <v/>
      </c>
      <c r="AB39" s="4" t="str">
        <f t="shared" si="5"/>
        <v/>
      </c>
      <c r="AC39" s="4"/>
      <c r="AF39" s="26" t="str">
        <f t="shared" si="16"/>
        <v/>
      </c>
      <c r="AG39" s="27" t="str">
        <f t="shared" si="17"/>
        <v/>
      </c>
      <c r="AH39" s="27" t="str">
        <f t="shared" si="18"/>
        <v/>
      </c>
      <c r="AI39" s="28"/>
      <c r="AJ39" s="4" t="str">
        <f t="shared" si="6"/>
        <v/>
      </c>
      <c r="AK39" s="4" t="str">
        <f t="shared" si="7"/>
        <v/>
      </c>
      <c r="AL39" s="4"/>
    </row>
    <row r="40" spans="1:38">
      <c r="A40" s="9" t="str">
        <f t="shared" si="19"/>
        <v/>
      </c>
      <c r="B40" s="9" t="str">
        <f t="shared" si="8"/>
        <v/>
      </c>
      <c r="D40" s="10">
        <v>33</v>
      </c>
      <c r="H40">
        <f>IF(ISBLANK(G40),0,VLOOKUP(G40,Table!C:D,2,FALSE))</f>
        <v>0</v>
      </c>
      <c r="I40" s="2">
        <f t="shared" si="9"/>
        <v>0</v>
      </c>
      <c r="J40" s="11" t="e">
        <f t="shared" ref="J40:J67" si="21">((B40-A40)*1440)*H40</f>
        <v>#VALUE!</v>
      </c>
      <c r="K40" s="11">
        <f t="shared" si="20"/>
        <v>0</v>
      </c>
      <c r="N40" s="23" t="str">
        <f t="shared" si="10"/>
        <v/>
      </c>
      <c r="O40" s="24" t="str">
        <f t="shared" si="11"/>
        <v/>
      </c>
      <c r="P40" s="24" t="str">
        <f t="shared" si="12"/>
        <v/>
      </c>
      <c r="Q40" s="25"/>
      <c r="R40" s="3" t="str">
        <f t="shared" ref="R40:R67" si="22">IF(ISBLANK(Q40),"",VLOOKUP($Q40,$D:$F,2,FALSE))</f>
        <v/>
      </c>
      <c r="S40" s="3" t="str">
        <f t="shared" ref="S40:S67" si="23">IF(ISBLANK(Q40),"",VLOOKUP($Q40,$D:$F,3,FALSE))</f>
        <v/>
      </c>
      <c r="T40" s="3"/>
      <c r="W40" s="23" t="str">
        <f t="shared" si="13"/>
        <v/>
      </c>
      <c r="X40" s="24" t="str">
        <f t="shared" si="14"/>
        <v/>
      </c>
      <c r="Y40" s="24" t="str">
        <f t="shared" si="15"/>
        <v/>
      </c>
      <c r="Z40" s="25"/>
      <c r="AA40" s="3" t="str">
        <f t="shared" ref="AA40:AA67" si="24">IF(ISBLANK(Z40),"",VLOOKUP($Q40,$D:$F,2,FALSE))</f>
        <v/>
      </c>
      <c r="AB40" s="3" t="str">
        <f t="shared" ref="AB40:AB67" si="25">IF(ISBLANK(Z40),"",VLOOKUP($Q40,$D:$F,3,FALSE))</f>
        <v/>
      </c>
      <c r="AC40" s="3"/>
      <c r="AF40" s="23" t="str">
        <f t="shared" si="16"/>
        <v/>
      </c>
      <c r="AG40" s="24" t="str">
        <f t="shared" si="17"/>
        <v/>
      </c>
      <c r="AH40" s="24" t="str">
        <f t="shared" si="18"/>
        <v/>
      </c>
      <c r="AI40" s="25"/>
      <c r="AJ40" s="3" t="str">
        <f t="shared" ref="AJ40:AJ67" si="26">IF(ISBLANK(AI40),"",VLOOKUP($Q40,$D:$F,2,FALSE))</f>
        <v/>
      </c>
      <c r="AK40" s="3" t="str">
        <f t="shared" ref="AK40:AK67" si="27">IF(ISBLANK(AI40),"",VLOOKUP($Q40,$D:$F,3,FALSE))</f>
        <v/>
      </c>
      <c r="AL40" s="3"/>
    </row>
    <row r="41" spans="1:38">
      <c r="A41" s="9" t="str">
        <f t="shared" si="19"/>
        <v/>
      </c>
      <c r="B41" s="9" t="str">
        <f t="shared" si="8"/>
        <v/>
      </c>
      <c r="D41" s="10">
        <v>34</v>
      </c>
      <c r="H41">
        <f>IF(ISBLANK(G41),0,VLOOKUP(G41,Table!C:D,2,FALSE))</f>
        <v>0</v>
      </c>
      <c r="I41" s="2">
        <f t="shared" si="9"/>
        <v>0</v>
      </c>
      <c r="J41" s="11" t="e">
        <f t="shared" si="21"/>
        <v>#VALUE!</v>
      </c>
      <c r="K41" s="11">
        <f t="shared" si="20"/>
        <v>0</v>
      </c>
      <c r="N41" s="26" t="str">
        <f t="shared" si="10"/>
        <v/>
      </c>
      <c r="O41" s="27" t="str">
        <f t="shared" si="11"/>
        <v/>
      </c>
      <c r="P41" s="27" t="str">
        <f t="shared" si="12"/>
        <v/>
      </c>
      <c r="Q41" s="28"/>
      <c r="R41" s="4" t="str">
        <f t="shared" si="22"/>
        <v/>
      </c>
      <c r="S41" s="4" t="str">
        <f t="shared" si="23"/>
        <v/>
      </c>
      <c r="T41" s="4"/>
      <c r="W41" s="26" t="str">
        <f t="shared" si="13"/>
        <v/>
      </c>
      <c r="X41" s="27" t="str">
        <f t="shared" si="14"/>
        <v/>
      </c>
      <c r="Y41" s="27" t="str">
        <f t="shared" si="15"/>
        <v/>
      </c>
      <c r="Z41" s="28"/>
      <c r="AA41" s="4" t="str">
        <f t="shared" si="24"/>
        <v/>
      </c>
      <c r="AB41" s="4" t="str">
        <f t="shared" si="25"/>
        <v/>
      </c>
      <c r="AC41" s="4"/>
      <c r="AF41" s="26" t="str">
        <f t="shared" si="16"/>
        <v/>
      </c>
      <c r="AG41" s="27" t="str">
        <f t="shared" si="17"/>
        <v/>
      </c>
      <c r="AH41" s="27" t="str">
        <f t="shared" si="18"/>
        <v/>
      </c>
      <c r="AI41" s="28"/>
      <c r="AJ41" s="4" t="str">
        <f t="shared" si="26"/>
        <v/>
      </c>
      <c r="AK41" s="4" t="str">
        <f t="shared" si="27"/>
        <v/>
      </c>
      <c r="AL41" s="4"/>
    </row>
    <row r="42" spans="1:38">
      <c r="A42" s="9" t="str">
        <f t="shared" si="19"/>
        <v/>
      </c>
      <c r="B42" s="9" t="str">
        <f t="shared" si="8"/>
        <v/>
      </c>
      <c r="D42" s="10">
        <v>35</v>
      </c>
      <c r="H42">
        <f>IF(ISBLANK(G42),0,VLOOKUP(G42,Table!C:D,2,FALSE))</f>
        <v>0</v>
      </c>
      <c r="I42" s="2">
        <f t="shared" si="9"/>
        <v>0</v>
      </c>
      <c r="J42" s="11" t="e">
        <f t="shared" si="21"/>
        <v>#VALUE!</v>
      </c>
      <c r="K42" s="11">
        <f t="shared" si="20"/>
        <v>0</v>
      </c>
      <c r="N42" s="23" t="str">
        <f t="shared" si="10"/>
        <v/>
      </c>
      <c r="O42" s="24" t="str">
        <f t="shared" si="11"/>
        <v/>
      </c>
      <c r="P42" s="24" t="str">
        <f t="shared" si="12"/>
        <v/>
      </c>
      <c r="Q42" s="25"/>
      <c r="R42" s="3" t="str">
        <f t="shared" si="22"/>
        <v/>
      </c>
      <c r="S42" s="3" t="str">
        <f t="shared" si="23"/>
        <v/>
      </c>
      <c r="T42" s="3"/>
      <c r="W42" s="23" t="str">
        <f t="shared" si="13"/>
        <v/>
      </c>
      <c r="X42" s="24" t="str">
        <f t="shared" si="14"/>
        <v/>
      </c>
      <c r="Y42" s="24" t="str">
        <f t="shared" si="15"/>
        <v/>
      </c>
      <c r="Z42" s="25"/>
      <c r="AA42" s="3" t="str">
        <f t="shared" si="24"/>
        <v/>
      </c>
      <c r="AB42" s="3" t="str">
        <f t="shared" si="25"/>
        <v/>
      </c>
      <c r="AC42" s="3"/>
      <c r="AF42" s="23" t="str">
        <f t="shared" si="16"/>
        <v/>
      </c>
      <c r="AG42" s="24" t="str">
        <f t="shared" si="17"/>
        <v/>
      </c>
      <c r="AH42" s="24" t="str">
        <f t="shared" si="18"/>
        <v/>
      </c>
      <c r="AI42" s="25"/>
      <c r="AJ42" s="3" t="str">
        <f t="shared" si="26"/>
        <v/>
      </c>
      <c r="AK42" s="3" t="str">
        <f t="shared" si="27"/>
        <v/>
      </c>
      <c r="AL42" s="3"/>
    </row>
    <row r="43" spans="1:38">
      <c r="A43" s="9" t="str">
        <f t="shared" si="19"/>
        <v/>
      </c>
      <c r="B43" s="9" t="str">
        <f t="shared" si="8"/>
        <v/>
      </c>
      <c r="D43" s="10">
        <v>36</v>
      </c>
      <c r="H43">
        <f>IF(ISBLANK(G43),0,VLOOKUP(G43,Table!C:D,2,FALSE))</f>
        <v>0</v>
      </c>
      <c r="I43" s="2">
        <f t="shared" si="9"/>
        <v>0</v>
      </c>
      <c r="J43" s="11" t="e">
        <f t="shared" si="21"/>
        <v>#VALUE!</v>
      </c>
      <c r="K43" s="11">
        <f t="shared" si="20"/>
        <v>0</v>
      </c>
      <c r="N43" s="26" t="str">
        <f t="shared" si="10"/>
        <v/>
      </c>
      <c r="O43" s="27" t="str">
        <f t="shared" si="11"/>
        <v/>
      </c>
      <c r="P43" s="27" t="str">
        <f t="shared" si="12"/>
        <v/>
      </c>
      <c r="Q43" s="28"/>
      <c r="R43" s="4" t="str">
        <f t="shared" si="22"/>
        <v/>
      </c>
      <c r="S43" s="4" t="str">
        <f t="shared" si="23"/>
        <v/>
      </c>
      <c r="T43" s="4"/>
      <c r="W43" s="26" t="str">
        <f t="shared" si="13"/>
        <v/>
      </c>
      <c r="X43" s="27" t="str">
        <f t="shared" si="14"/>
        <v/>
      </c>
      <c r="Y43" s="27" t="str">
        <f t="shared" si="15"/>
        <v/>
      </c>
      <c r="Z43" s="28"/>
      <c r="AA43" s="4" t="str">
        <f t="shared" si="24"/>
        <v/>
      </c>
      <c r="AB43" s="4" t="str">
        <f t="shared" si="25"/>
        <v/>
      </c>
      <c r="AC43" s="4"/>
      <c r="AF43" s="26" t="str">
        <f t="shared" si="16"/>
        <v/>
      </c>
      <c r="AG43" s="27" t="str">
        <f t="shared" si="17"/>
        <v/>
      </c>
      <c r="AH43" s="27" t="str">
        <f t="shared" si="18"/>
        <v/>
      </c>
      <c r="AI43" s="28"/>
      <c r="AJ43" s="4" t="str">
        <f t="shared" si="26"/>
        <v/>
      </c>
      <c r="AK43" s="4" t="str">
        <f t="shared" si="27"/>
        <v/>
      </c>
      <c r="AL43" s="4"/>
    </row>
    <row r="44" spans="1:38">
      <c r="A44" s="9" t="str">
        <f t="shared" si="19"/>
        <v/>
      </c>
      <c r="B44" s="9" t="str">
        <f t="shared" si="8"/>
        <v/>
      </c>
      <c r="D44" s="10">
        <v>37</v>
      </c>
      <c r="H44">
        <f>IF(ISBLANK(G44),0,VLOOKUP(G44,Table!C:D,2,FALSE))</f>
        <v>0</v>
      </c>
      <c r="I44" s="2">
        <f t="shared" si="9"/>
        <v>0</v>
      </c>
      <c r="J44" s="11" t="e">
        <f t="shared" si="21"/>
        <v>#VALUE!</v>
      </c>
      <c r="K44" s="11">
        <f t="shared" si="20"/>
        <v>0</v>
      </c>
      <c r="N44" s="23" t="str">
        <f t="shared" si="10"/>
        <v/>
      </c>
      <c r="O44" s="24" t="str">
        <f t="shared" si="11"/>
        <v/>
      </c>
      <c r="P44" s="24" t="str">
        <f t="shared" si="12"/>
        <v/>
      </c>
      <c r="Q44" s="25"/>
      <c r="R44" s="3" t="str">
        <f t="shared" si="22"/>
        <v/>
      </c>
      <c r="S44" s="3" t="str">
        <f t="shared" si="23"/>
        <v/>
      </c>
      <c r="T44" s="3"/>
      <c r="W44" s="23" t="str">
        <f t="shared" si="13"/>
        <v/>
      </c>
      <c r="X44" s="24" t="str">
        <f t="shared" si="14"/>
        <v/>
      </c>
      <c r="Y44" s="24" t="str">
        <f t="shared" si="15"/>
        <v/>
      </c>
      <c r="Z44" s="25"/>
      <c r="AA44" s="3" t="str">
        <f t="shared" si="24"/>
        <v/>
      </c>
      <c r="AB44" s="3" t="str">
        <f t="shared" si="25"/>
        <v/>
      </c>
      <c r="AC44" s="3"/>
      <c r="AF44" s="23" t="str">
        <f t="shared" si="16"/>
        <v/>
      </c>
      <c r="AG44" s="24" t="str">
        <f t="shared" si="17"/>
        <v/>
      </c>
      <c r="AH44" s="24" t="str">
        <f t="shared" si="18"/>
        <v/>
      </c>
      <c r="AI44" s="25"/>
      <c r="AJ44" s="3" t="str">
        <f t="shared" si="26"/>
        <v/>
      </c>
      <c r="AK44" s="3" t="str">
        <f t="shared" si="27"/>
        <v/>
      </c>
      <c r="AL44" s="3"/>
    </row>
    <row r="45" spans="1:38">
      <c r="A45" s="9" t="str">
        <f t="shared" si="19"/>
        <v/>
      </c>
      <c r="B45" s="9" t="str">
        <f t="shared" si="8"/>
        <v/>
      </c>
      <c r="D45" s="10">
        <v>38</v>
      </c>
      <c r="H45">
        <f>IF(ISBLANK(G45),0,VLOOKUP(G45,Table!C:D,2,FALSE))</f>
        <v>0</v>
      </c>
      <c r="I45" s="2">
        <f t="shared" si="9"/>
        <v>0</v>
      </c>
      <c r="J45" s="11" t="e">
        <f t="shared" si="21"/>
        <v>#VALUE!</v>
      </c>
      <c r="K45" s="11">
        <f t="shared" si="20"/>
        <v>0</v>
      </c>
      <c r="N45" s="26" t="str">
        <f t="shared" si="10"/>
        <v/>
      </c>
      <c r="O45" s="27" t="str">
        <f t="shared" si="11"/>
        <v/>
      </c>
      <c r="P45" s="27" t="str">
        <f t="shared" si="12"/>
        <v/>
      </c>
      <c r="Q45" s="28"/>
      <c r="R45" s="4" t="str">
        <f t="shared" si="22"/>
        <v/>
      </c>
      <c r="S45" s="4" t="str">
        <f t="shared" si="23"/>
        <v/>
      </c>
      <c r="T45" s="4"/>
      <c r="W45" s="26" t="str">
        <f t="shared" si="13"/>
        <v/>
      </c>
      <c r="X45" s="27" t="str">
        <f t="shared" si="14"/>
        <v/>
      </c>
      <c r="Y45" s="27" t="str">
        <f t="shared" si="15"/>
        <v/>
      </c>
      <c r="Z45" s="28"/>
      <c r="AA45" s="4" t="str">
        <f t="shared" si="24"/>
        <v/>
      </c>
      <c r="AB45" s="4" t="str">
        <f t="shared" si="25"/>
        <v/>
      </c>
      <c r="AC45" s="4"/>
      <c r="AF45" s="26" t="str">
        <f t="shared" si="16"/>
        <v/>
      </c>
      <c r="AG45" s="27" t="str">
        <f t="shared" si="17"/>
        <v/>
      </c>
      <c r="AH45" s="27" t="str">
        <f t="shared" si="18"/>
        <v/>
      </c>
      <c r="AI45" s="28"/>
      <c r="AJ45" s="4" t="str">
        <f t="shared" si="26"/>
        <v/>
      </c>
      <c r="AK45" s="4" t="str">
        <f t="shared" si="27"/>
        <v/>
      </c>
      <c r="AL45" s="4"/>
    </row>
    <row r="46" spans="1:38">
      <c r="A46" s="9" t="str">
        <f t="shared" si="19"/>
        <v/>
      </c>
      <c r="B46" s="9" t="str">
        <f t="shared" si="8"/>
        <v/>
      </c>
      <c r="D46" s="10">
        <v>39</v>
      </c>
      <c r="H46">
        <f>IF(ISBLANK(G46),0,VLOOKUP(G46,Table!C:D,2,FALSE))</f>
        <v>0</v>
      </c>
      <c r="I46" s="2">
        <f t="shared" si="9"/>
        <v>0</v>
      </c>
      <c r="J46" s="11" t="e">
        <f t="shared" si="21"/>
        <v>#VALUE!</v>
      </c>
      <c r="K46" s="11">
        <f t="shared" si="20"/>
        <v>0</v>
      </c>
      <c r="N46" s="23" t="str">
        <f t="shared" si="10"/>
        <v/>
      </c>
      <c r="O46" s="24" t="str">
        <f t="shared" si="11"/>
        <v/>
      </c>
      <c r="P46" s="24" t="str">
        <f t="shared" si="12"/>
        <v/>
      </c>
      <c r="Q46" s="25"/>
      <c r="R46" s="3" t="str">
        <f t="shared" si="22"/>
        <v/>
      </c>
      <c r="S46" s="3" t="str">
        <f t="shared" si="23"/>
        <v/>
      </c>
      <c r="T46" s="3"/>
      <c r="W46" s="23" t="str">
        <f t="shared" si="13"/>
        <v/>
      </c>
      <c r="X46" s="24" t="str">
        <f t="shared" si="14"/>
        <v/>
      </c>
      <c r="Y46" s="24" t="str">
        <f t="shared" si="15"/>
        <v/>
      </c>
      <c r="Z46" s="25"/>
      <c r="AA46" s="3" t="str">
        <f t="shared" si="24"/>
        <v/>
      </c>
      <c r="AB46" s="3" t="str">
        <f t="shared" si="25"/>
        <v/>
      </c>
      <c r="AC46" s="3"/>
      <c r="AF46" s="23" t="str">
        <f t="shared" si="16"/>
        <v/>
      </c>
      <c r="AG46" s="24" t="str">
        <f t="shared" si="17"/>
        <v/>
      </c>
      <c r="AH46" s="24" t="str">
        <f t="shared" si="18"/>
        <v/>
      </c>
      <c r="AI46" s="25"/>
      <c r="AJ46" s="3" t="str">
        <f t="shared" si="26"/>
        <v/>
      </c>
      <c r="AK46" s="3" t="str">
        <f t="shared" si="27"/>
        <v/>
      </c>
      <c r="AL46" s="3"/>
    </row>
    <row r="47" spans="1:38">
      <c r="A47" s="9" t="str">
        <f t="shared" si="19"/>
        <v/>
      </c>
      <c r="B47" s="9" t="str">
        <f t="shared" si="8"/>
        <v/>
      </c>
      <c r="D47" s="10">
        <v>40</v>
      </c>
      <c r="H47">
        <f>IF(ISBLANK(G47),0,VLOOKUP(G47,Table!C:D,2,FALSE))</f>
        <v>0</v>
      </c>
      <c r="I47" s="2">
        <f t="shared" si="9"/>
        <v>0</v>
      </c>
      <c r="J47" s="11" t="e">
        <f t="shared" si="21"/>
        <v>#VALUE!</v>
      </c>
      <c r="K47" s="11">
        <f t="shared" si="20"/>
        <v>0</v>
      </c>
      <c r="N47" s="26" t="str">
        <f t="shared" si="10"/>
        <v/>
      </c>
      <c r="O47" s="27" t="str">
        <f t="shared" si="11"/>
        <v/>
      </c>
      <c r="P47" s="27" t="str">
        <f t="shared" si="12"/>
        <v/>
      </c>
      <c r="Q47" s="28"/>
      <c r="R47" s="4" t="str">
        <f t="shared" si="22"/>
        <v/>
      </c>
      <c r="S47" s="4" t="str">
        <f t="shared" si="23"/>
        <v/>
      </c>
      <c r="T47" s="4"/>
      <c r="W47" s="26" t="str">
        <f t="shared" si="13"/>
        <v/>
      </c>
      <c r="X47" s="27" t="str">
        <f t="shared" si="14"/>
        <v/>
      </c>
      <c r="Y47" s="27" t="str">
        <f t="shared" si="15"/>
        <v/>
      </c>
      <c r="Z47" s="28"/>
      <c r="AA47" s="4" t="str">
        <f t="shared" si="24"/>
        <v/>
      </c>
      <c r="AB47" s="4" t="str">
        <f t="shared" si="25"/>
        <v/>
      </c>
      <c r="AC47" s="4"/>
      <c r="AF47" s="26" t="str">
        <f t="shared" si="16"/>
        <v/>
      </c>
      <c r="AG47" s="27" t="str">
        <f t="shared" si="17"/>
        <v/>
      </c>
      <c r="AH47" s="27" t="str">
        <f t="shared" si="18"/>
        <v/>
      </c>
      <c r="AI47" s="28"/>
      <c r="AJ47" s="4" t="str">
        <f t="shared" si="26"/>
        <v/>
      </c>
      <c r="AK47" s="4" t="str">
        <f t="shared" si="27"/>
        <v/>
      </c>
      <c r="AL47" s="4"/>
    </row>
    <row r="48" spans="1:38">
      <c r="A48" s="9" t="str">
        <f t="shared" si="19"/>
        <v/>
      </c>
      <c r="B48" s="9" t="str">
        <f t="shared" si="8"/>
        <v/>
      </c>
      <c r="D48" s="10">
        <v>41</v>
      </c>
      <c r="H48">
        <f>IF(ISBLANK(G48),0,VLOOKUP(G48,Table!C:D,2,FALSE))</f>
        <v>0</v>
      </c>
      <c r="I48" s="2">
        <f t="shared" si="9"/>
        <v>0</v>
      </c>
      <c r="J48" s="11" t="e">
        <f t="shared" si="21"/>
        <v>#VALUE!</v>
      </c>
      <c r="K48" s="11">
        <f t="shared" si="20"/>
        <v>0</v>
      </c>
      <c r="N48" s="23" t="str">
        <f t="shared" si="10"/>
        <v/>
      </c>
      <c r="O48" s="24" t="str">
        <f t="shared" si="11"/>
        <v/>
      </c>
      <c r="P48" s="24" t="str">
        <f t="shared" si="12"/>
        <v/>
      </c>
      <c r="Q48" s="25"/>
      <c r="R48" s="3" t="str">
        <f t="shared" si="22"/>
        <v/>
      </c>
      <c r="S48" s="3" t="str">
        <f t="shared" si="23"/>
        <v/>
      </c>
      <c r="T48" s="3"/>
      <c r="W48" s="23" t="str">
        <f t="shared" si="13"/>
        <v/>
      </c>
      <c r="X48" s="24" t="str">
        <f t="shared" si="14"/>
        <v/>
      </c>
      <c r="Y48" s="24" t="str">
        <f t="shared" si="15"/>
        <v/>
      </c>
      <c r="Z48" s="25"/>
      <c r="AA48" s="3" t="str">
        <f t="shared" si="24"/>
        <v/>
      </c>
      <c r="AB48" s="3" t="str">
        <f t="shared" si="25"/>
        <v/>
      </c>
      <c r="AC48" s="3"/>
      <c r="AF48" s="23" t="str">
        <f t="shared" si="16"/>
        <v/>
      </c>
      <c r="AG48" s="24" t="str">
        <f t="shared" si="17"/>
        <v/>
      </c>
      <c r="AH48" s="24" t="str">
        <f t="shared" si="18"/>
        <v/>
      </c>
      <c r="AI48" s="25"/>
      <c r="AJ48" s="3" t="str">
        <f t="shared" si="26"/>
        <v/>
      </c>
      <c r="AK48" s="3" t="str">
        <f t="shared" si="27"/>
        <v/>
      </c>
      <c r="AL48" s="3"/>
    </row>
    <row r="49" spans="1:38">
      <c r="A49" s="9" t="str">
        <f t="shared" si="19"/>
        <v/>
      </c>
      <c r="B49" s="9" t="str">
        <f t="shared" si="8"/>
        <v/>
      </c>
      <c r="D49" s="10">
        <v>42</v>
      </c>
      <c r="H49">
        <f>IF(ISBLANK(G49),0,VLOOKUP(G49,Table!C:D,2,FALSE))</f>
        <v>0</v>
      </c>
      <c r="I49" s="2">
        <f t="shared" si="9"/>
        <v>0</v>
      </c>
      <c r="J49" s="11" t="e">
        <f t="shared" si="21"/>
        <v>#VALUE!</v>
      </c>
      <c r="K49" s="11">
        <f t="shared" si="20"/>
        <v>0</v>
      </c>
      <c r="N49" s="26" t="str">
        <f t="shared" si="10"/>
        <v/>
      </c>
      <c r="O49" s="27" t="str">
        <f t="shared" si="11"/>
        <v/>
      </c>
      <c r="P49" s="27" t="str">
        <f t="shared" si="12"/>
        <v/>
      </c>
      <c r="Q49" s="28"/>
      <c r="R49" s="4" t="str">
        <f t="shared" si="22"/>
        <v/>
      </c>
      <c r="S49" s="4" t="str">
        <f t="shared" si="23"/>
        <v/>
      </c>
      <c r="T49" s="4"/>
      <c r="W49" s="26" t="str">
        <f t="shared" si="13"/>
        <v/>
      </c>
      <c r="X49" s="27" t="str">
        <f t="shared" si="14"/>
        <v/>
      </c>
      <c r="Y49" s="27" t="str">
        <f t="shared" si="15"/>
        <v/>
      </c>
      <c r="Z49" s="28"/>
      <c r="AA49" s="4" t="str">
        <f t="shared" si="24"/>
        <v/>
      </c>
      <c r="AB49" s="4" t="str">
        <f t="shared" si="25"/>
        <v/>
      </c>
      <c r="AC49" s="4"/>
      <c r="AF49" s="26" t="str">
        <f t="shared" si="16"/>
        <v/>
      </c>
      <c r="AG49" s="27" t="str">
        <f t="shared" si="17"/>
        <v/>
      </c>
      <c r="AH49" s="27" t="str">
        <f t="shared" si="18"/>
        <v/>
      </c>
      <c r="AI49" s="28"/>
      <c r="AJ49" s="4" t="str">
        <f t="shared" si="26"/>
        <v/>
      </c>
      <c r="AK49" s="4" t="str">
        <f t="shared" si="27"/>
        <v/>
      </c>
      <c r="AL49" s="4"/>
    </row>
    <row r="50" spans="1:38">
      <c r="A50" s="9" t="str">
        <f t="shared" si="19"/>
        <v/>
      </c>
      <c r="B50" s="9" t="str">
        <f t="shared" si="8"/>
        <v/>
      </c>
      <c r="D50" s="10">
        <v>43</v>
      </c>
      <c r="H50">
        <f>IF(ISBLANK(G50),0,VLOOKUP(G50,Table!C:D,2,FALSE))</f>
        <v>0</v>
      </c>
      <c r="I50" s="2">
        <f t="shared" si="9"/>
        <v>0</v>
      </c>
      <c r="J50" s="11" t="e">
        <f t="shared" si="21"/>
        <v>#VALUE!</v>
      </c>
      <c r="K50" s="11">
        <f t="shared" si="20"/>
        <v>0</v>
      </c>
      <c r="N50" s="23" t="str">
        <f t="shared" si="10"/>
        <v/>
      </c>
      <c r="O50" s="24" t="str">
        <f t="shared" si="11"/>
        <v/>
      </c>
      <c r="P50" s="24" t="str">
        <f t="shared" si="12"/>
        <v/>
      </c>
      <c r="Q50" s="25"/>
      <c r="R50" s="3" t="str">
        <f t="shared" si="22"/>
        <v/>
      </c>
      <c r="S50" s="3" t="str">
        <f t="shared" si="23"/>
        <v/>
      </c>
      <c r="T50" s="3"/>
      <c r="W50" s="23" t="str">
        <f t="shared" si="13"/>
        <v/>
      </c>
      <c r="X50" s="24" t="str">
        <f t="shared" si="14"/>
        <v/>
      </c>
      <c r="Y50" s="24" t="str">
        <f t="shared" si="15"/>
        <v/>
      </c>
      <c r="Z50" s="25"/>
      <c r="AA50" s="3" t="str">
        <f t="shared" si="24"/>
        <v/>
      </c>
      <c r="AB50" s="3" t="str">
        <f t="shared" si="25"/>
        <v/>
      </c>
      <c r="AC50" s="3"/>
      <c r="AF50" s="23" t="str">
        <f t="shared" si="16"/>
        <v/>
      </c>
      <c r="AG50" s="24" t="str">
        <f t="shared" si="17"/>
        <v/>
      </c>
      <c r="AH50" s="24" t="str">
        <f t="shared" si="18"/>
        <v/>
      </c>
      <c r="AI50" s="25"/>
      <c r="AJ50" s="3" t="str">
        <f t="shared" si="26"/>
        <v/>
      </c>
      <c r="AK50" s="3" t="str">
        <f t="shared" si="27"/>
        <v/>
      </c>
      <c r="AL50" s="3"/>
    </row>
    <row r="51" spans="1:38">
      <c r="A51" s="9" t="str">
        <f t="shared" si="19"/>
        <v/>
      </c>
      <c r="B51" s="9" t="str">
        <f t="shared" si="8"/>
        <v/>
      </c>
      <c r="D51" s="10">
        <v>44</v>
      </c>
      <c r="H51">
        <f>IF(ISBLANK(G51),0,VLOOKUP(G51,Table!C:D,2,FALSE))</f>
        <v>0</v>
      </c>
      <c r="I51" s="2">
        <f t="shared" si="9"/>
        <v>0</v>
      </c>
      <c r="J51" s="11" t="e">
        <f t="shared" si="21"/>
        <v>#VALUE!</v>
      </c>
      <c r="K51" s="11">
        <f t="shared" si="20"/>
        <v>0</v>
      </c>
      <c r="N51" s="26" t="str">
        <f t="shared" si="10"/>
        <v/>
      </c>
      <c r="O51" s="27" t="str">
        <f t="shared" si="11"/>
        <v/>
      </c>
      <c r="P51" s="27" t="str">
        <f t="shared" si="12"/>
        <v/>
      </c>
      <c r="Q51" s="28"/>
      <c r="R51" s="4" t="str">
        <f t="shared" si="22"/>
        <v/>
      </c>
      <c r="S51" s="4" t="str">
        <f t="shared" si="23"/>
        <v/>
      </c>
      <c r="T51" s="4"/>
      <c r="W51" s="26" t="str">
        <f t="shared" si="13"/>
        <v/>
      </c>
      <c r="X51" s="27" t="str">
        <f t="shared" si="14"/>
        <v/>
      </c>
      <c r="Y51" s="27" t="str">
        <f t="shared" si="15"/>
        <v/>
      </c>
      <c r="Z51" s="28"/>
      <c r="AA51" s="4" t="str">
        <f t="shared" si="24"/>
        <v/>
      </c>
      <c r="AB51" s="4" t="str">
        <f t="shared" si="25"/>
        <v/>
      </c>
      <c r="AC51" s="4"/>
      <c r="AF51" s="26" t="str">
        <f t="shared" si="16"/>
        <v/>
      </c>
      <c r="AG51" s="27" t="str">
        <f t="shared" si="17"/>
        <v/>
      </c>
      <c r="AH51" s="27" t="str">
        <f t="shared" si="18"/>
        <v/>
      </c>
      <c r="AI51" s="28"/>
      <c r="AJ51" s="4" t="str">
        <f t="shared" si="26"/>
        <v/>
      </c>
      <c r="AK51" s="4" t="str">
        <f t="shared" si="27"/>
        <v/>
      </c>
      <c r="AL51" s="4"/>
    </row>
    <row r="52" spans="1:38">
      <c r="A52" s="9" t="str">
        <f t="shared" si="19"/>
        <v/>
      </c>
      <c r="B52" s="9" t="str">
        <f t="shared" si="8"/>
        <v/>
      </c>
      <c r="D52" s="10">
        <v>45</v>
      </c>
      <c r="H52">
        <f>IF(ISBLANK(G52),0,VLOOKUP(G52,Table!C:D,2,FALSE))</f>
        <v>0</v>
      </c>
      <c r="I52" s="2">
        <f t="shared" si="9"/>
        <v>0</v>
      </c>
      <c r="J52" s="11" t="e">
        <f t="shared" si="21"/>
        <v>#VALUE!</v>
      </c>
      <c r="K52" s="11">
        <f t="shared" si="20"/>
        <v>0</v>
      </c>
      <c r="N52" s="23" t="str">
        <f t="shared" si="10"/>
        <v/>
      </c>
      <c r="O52" s="24" t="str">
        <f t="shared" si="11"/>
        <v/>
      </c>
      <c r="P52" s="24" t="str">
        <f t="shared" si="12"/>
        <v/>
      </c>
      <c r="Q52" s="25"/>
      <c r="R52" s="3" t="str">
        <f t="shared" si="22"/>
        <v/>
      </c>
      <c r="S52" s="3" t="str">
        <f t="shared" si="23"/>
        <v/>
      </c>
      <c r="T52" s="3"/>
      <c r="W52" s="23" t="str">
        <f t="shared" si="13"/>
        <v/>
      </c>
      <c r="X52" s="24" t="str">
        <f t="shared" si="14"/>
        <v/>
      </c>
      <c r="Y52" s="24" t="str">
        <f t="shared" si="15"/>
        <v/>
      </c>
      <c r="Z52" s="25"/>
      <c r="AA52" s="3" t="str">
        <f t="shared" si="24"/>
        <v/>
      </c>
      <c r="AB52" s="3" t="str">
        <f t="shared" si="25"/>
        <v/>
      </c>
      <c r="AC52" s="3"/>
      <c r="AF52" s="23" t="str">
        <f t="shared" si="16"/>
        <v/>
      </c>
      <c r="AG52" s="24" t="str">
        <f t="shared" si="17"/>
        <v/>
      </c>
      <c r="AH52" s="24" t="str">
        <f t="shared" si="18"/>
        <v/>
      </c>
      <c r="AI52" s="25"/>
      <c r="AJ52" s="3" t="str">
        <f t="shared" si="26"/>
        <v/>
      </c>
      <c r="AK52" s="3" t="str">
        <f t="shared" si="27"/>
        <v/>
      </c>
      <c r="AL52" s="3"/>
    </row>
    <row r="53" spans="1:38">
      <c r="A53" s="9" t="str">
        <f t="shared" si="19"/>
        <v/>
      </c>
      <c r="B53" s="9" t="str">
        <f t="shared" si="8"/>
        <v/>
      </c>
      <c r="D53" s="10">
        <v>46</v>
      </c>
      <c r="H53">
        <f>IF(ISBLANK(G53),0,VLOOKUP(G53,Table!C:D,2,FALSE))</f>
        <v>0</v>
      </c>
      <c r="I53" s="2">
        <f t="shared" si="9"/>
        <v>0</v>
      </c>
      <c r="J53" s="11" t="e">
        <f t="shared" si="21"/>
        <v>#VALUE!</v>
      </c>
      <c r="K53" s="11">
        <f t="shared" si="20"/>
        <v>0</v>
      </c>
      <c r="N53" s="26" t="str">
        <f t="shared" si="10"/>
        <v/>
      </c>
      <c r="O53" s="27" t="str">
        <f t="shared" si="11"/>
        <v/>
      </c>
      <c r="P53" s="27" t="str">
        <f t="shared" si="12"/>
        <v/>
      </c>
      <c r="Q53" s="28"/>
      <c r="R53" s="4" t="str">
        <f t="shared" si="22"/>
        <v/>
      </c>
      <c r="S53" s="4" t="str">
        <f t="shared" si="23"/>
        <v/>
      </c>
      <c r="T53" s="4"/>
      <c r="W53" s="26" t="str">
        <f t="shared" si="13"/>
        <v/>
      </c>
      <c r="X53" s="27" t="str">
        <f t="shared" si="14"/>
        <v/>
      </c>
      <c r="Y53" s="27" t="str">
        <f t="shared" si="15"/>
        <v/>
      </c>
      <c r="Z53" s="28"/>
      <c r="AA53" s="4" t="str">
        <f t="shared" si="24"/>
        <v/>
      </c>
      <c r="AB53" s="4" t="str">
        <f t="shared" si="25"/>
        <v/>
      </c>
      <c r="AC53" s="4"/>
      <c r="AF53" s="26" t="str">
        <f t="shared" si="16"/>
        <v/>
      </c>
      <c r="AG53" s="27" t="str">
        <f t="shared" si="17"/>
        <v/>
      </c>
      <c r="AH53" s="27" t="str">
        <f t="shared" si="18"/>
        <v/>
      </c>
      <c r="AI53" s="28"/>
      <c r="AJ53" s="4" t="str">
        <f t="shared" si="26"/>
        <v/>
      </c>
      <c r="AK53" s="4" t="str">
        <f t="shared" si="27"/>
        <v/>
      </c>
      <c r="AL53" s="4"/>
    </row>
    <row r="54" spans="1:38">
      <c r="A54" s="9" t="str">
        <f t="shared" si="19"/>
        <v/>
      </c>
      <c r="B54" s="9" t="str">
        <f t="shared" si="8"/>
        <v/>
      </c>
      <c r="D54" s="10">
        <v>47</v>
      </c>
      <c r="H54">
        <f>IF(ISBLANK(G54),0,VLOOKUP(G54,Table!C:D,2,FALSE))</f>
        <v>0</v>
      </c>
      <c r="I54" s="2">
        <f t="shared" si="9"/>
        <v>0</v>
      </c>
      <c r="J54" s="11" t="e">
        <f t="shared" si="21"/>
        <v>#VALUE!</v>
      </c>
      <c r="K54" s="11">
        <f t="shared" si="20"/>
        <v>0</v>
      </c>
      <c r="N54" s="23" t="str">
        <f t="shared" si="10"/>
        <v/>
      </c>
      <c r="O54" s="24" t="str">
        <f t="shared" si="11"/>
        <v/>
      </c>
      <c r="P54" s="24" t="str">
        <f t="shared" si="12"/>
        <v/>
      </c>
      <c r="Q54" s="25"/>
      <c r="R54" s="3" t="str">
        <f t="shared" si="22"/>
        <v/>
      </c>
      <c r="S54" s="3" t="str">
        <f t="shared" si="23"/>
        <v/>
      </c>
      <c r="T54" s="3"/>
      <c r="W54" s="23" t="str">
        <f t="shared" si="13"/>
        <v/>
      </c>
      <c r="X54" s="24" t="str">
        <f t="shared" si="14"/>
        <v/>
      </c>
      <c r="Y54" s="24" t="str">
        <f t="shared" si="15"/>
        <v/>
      </c>
      <c r="Z54" s="25"/>
      <c r="AA54" s="3" t="str">
        <f t="shared" si="24"/>
        <v/>
      </c>
      <c r="AB54" s="3" t="str">
        <f t="shared" si="25"/>
        <v/>
      </c>
      <c r="AC54" s="3"/>
      <c r="AF54" s="23" t="str">
        <f t="shared" si="16"/>
        <v/>
      </c>
      <c r="AG54" s="24" t="str">
        <f t="shared" si="17"/>
        <v/>
      </c>
      <c r="AH54" s="24" t="str">
        <f t="shared" si="18"/>
        <v/>
      </c>
      <c r="AI54" s="25"/>
      <c r="AJ54" s="3" t="str">
        <f t="shared" si="26"/>
        <v/>
      </c>
      <c r="AK54" s="3" t="str">
        <f t="shared" si="27"/>
        <v/>
      </c>
      <c r="AL54" s="3"/>
    </row>
    <row r="55" spans="1:38">
      <c r="A55" s="9" t="str">
        <f t="shared" si="19"/>
        <v/>
      </c>
      <c r="B55" s="9" t="str">
        <f t="shared" si="8"/>
        <v/>
      </c>
      <c r="D55" s="10">
        <v>48</v>
      </c>
      <c r="H55">
        <f>IF(ISBLANK(G55),0,VLOOKUP(G55,Table!C:D,2,FALSE))</f>
        <v>0</v>
      </c>
      <c r="I55" s="2">
        <f t="shared" si="9"/>
        <v>0</v>
      </c>
      <c r="J55" s="11" t="e">
        <f t="shared" si="21"/>
        <v>#VALUE!</v>
      </c>
      <c r="K55" s="11">
        <f t="shared" si="20"/>
        <v>0</v>
      </c>
      <c r="N55" s="26" t="str">
        <f t="shared" si="10"/>
        <v/>
      </c>
      <c r="O55" s="27" t="str">
        <f t="shared" si="11"/>
        <v/>
      </c>
      <c r="P55" s="27" t="str">
        <f t="shared" si="12"/>
        <v/>
      </c>
      <c r="Q55" s="28"/>
      <c r="R55" s="4" t="str">
        <f t="shared" si="22"/>
        <v/>
      </c>
      <c r="S55" s="4" t="str">
        <f t="shared" si="23"/>
        <v/>
      </c>
      <c r="T55" s="4"/>
      <c r="W55" s="26" t="str">
        <f t="shared" si="13"/>
        <v/>
      </c>
      <c r="X55" s="27" t="str">
        <f t="shared" si="14"/>
        <v/>
      </c>
      <c r="Y55" s="27" t="str">
        <f t="shared" si="15"/>
        <v/>
      </c>
      <c r="Z55" s="28"/>
      <c r="AA55" s="4" t="str">
        <f t="shared" si="24"/>
        <v/>
      </c>
      <c r="AB55" s="4" t="str">
        <f t="shared" si="25"/>
        <v/>
      </c>
      <c r="AC55" s="4"/>
      <c r="AF55" s="26" t="str">
        <f t="shared" si="16"/>
        <v/>
      </c>
      <c r="AG55" s="27" t="str">
        <f t="shared" si="17"/>
        <v/>
      </c>
      <c r="AH55" s="27" t="str">
        <f t="shared" si="18"/>
        <v/>
      </c>
      <c r="AI55" s="28"/>
      <c r="AJ55" s="4" t="str">
        <f t="shared" si="26"/>
        <v/>
      </c>
      <c r="AK55" s="4" t="str">
        <f t="shared" si="27"/>
        <v/>
      </c>
      <c r="AL55" s="4"/>
    </row>
    <row r="56" spans="1:38">
      <c r="A56" s="9" t="str">
        <f t="shared" si="19"/>
        <v/>
      </c>
      <c r="B56" s="9" t="str">
        <f t="shared" si="8"/>
        <v/>
      </c>
      <c r="D56" s="10">
        <v>49</v>
      </c>
      <c r="H56">
        <f>IF(ISBLANK(G56),0,VLOOKUP(G56,Table!C:D,2,FALSE))</f>
        <v>0</v>
      </c>
      <c r="I56" s="2">
        <f t="shared" si="9"/>
        <v>0</v>
      </c>
      <c r="J56" s="11" t="e">
        <f t="shared" si="21"/>
        <v>#VALUE!</v>
      </c>
      <c r="K56" s="11">
        <f t="shared" si="20"/>
        <v>0</v>
      </c>
      <c r="N56" s="23" t="str">
        <f t="shared" si="10"/>
        <v/>
      </c>
      <c r="O56" s="24" t="str">
        <f t="shared" si="11"/>
        <v/>
      </c>
      <c r="P56" s="24" t="str">
        <f t="shared" si="12"/>
        <v/>
      </c>
      <c r="Q56" s="25"/>
      <c r="R56" s="3" t="str">
        <f t="shared" si="22"/>
        <v/>
      </c>
      <c r="S56" s="3" t="str">
        <f t="shared" si="23"/>
        <v/>
      </c>
      <c r="T56" s="3"/>
      <c r="W56" s="23" t="str">
        <f t="shared" si="13"/>
        <v/>
      </c>
      <c r="X56" s="24" t="str">
        <f t="shared" si="14"/>
        <v/>
      </c>
      <c r="Y56" s="24" t="str">
        <f t="shared" si="15"/>
        <v/>
      </c>
      <c r="Z56" s="25"/>
      <c r="AA56" s="3" t="str">
        <f t="shared" si="24"/>
        <v/>
      </c>
      <c r="AB56" s="3" t="str">
        <f t="shared" si="25"/>
        <v/>
      </c>
      <c r="AC56" s="3"/>
      <c r="AF56" s="23" t="str">
        <f t="shared" si="16"/>
        <v/>
      </c>
      <c r="AG56" s="24" t="str">
        <f t="shared" si="17"/>
        <v/>
      </c>
      <c r="AH56" s="24" t="str">
        <f t="shared" si="18"/>
        <v/>
      </c>
      <c r="AI56" s="25"/>
      <c r="AJ56" s="3" t="str">
        <f t="shared" si="26"/>
        <v/>
      </c>
      <c r="AK56" s="3" t="str">
        <f t="shared" si="27"/>
        <v/>
      </c>
      <c r="AL56" s="3"/>
    </row>
    <row r="57" spans="1:38">
      <c r="A57" s="9" t="str">
        <f t="shared" si="19"/>
        <v/>
      </c>
      <c r="B57" s="9" t="str">
        <f t="shared" si="8"/>
        <v/>
      </c>
      <c r="D57" s="10">
        <v>50</v>
      </c>
      <c r="H57">
        <f>IF(ISBLANK(G57),0,VLOOKUP(G57,Table!C:D,2,FALSE))</f>
        <v>0</v>
      </c>
      <c r="I57" s="2">
        <f t="shared" si="9"/>
        <v>0</v>
      </c>
      <c r="J57" s="11" t="e">
        <f t="shared" si="21"/>
        <v>#VALUE!</v>
      </c>
      <c r="K57" s="11">
        <f t="shared" si="20"/>
        <v>0</v>
      </c>
      <c r="N57" s="26" t="str">
        <f t="shared" si="10"/>
        <v/>
      </c>
      <c r="O57" s="27" t="str">
        <f t="shared" si="11"/>
        <v/>
      </c>
      <c r="P57" s="27" t="str">
        <f t="shared" si="12"/>
        <v/>
      </c>
      <c r="Q57" s="28"/>
      <c r="R57" s="4" t="str">
        <f t="shared" si="22"/>
        <v/>
      </c>
      <c r="S57" s="4" t="str">
        <f t="shared" si="23"/>
        <v/>
      </c>
      <c r="T57" s="4"/>
      <c r="W57" s="26" t="str">
        <f t="shared" si="13"/>
        <v/>
      </c>
      <c r="X57" s="27" t="str">
        <f t="shared" si="14"/>
        <v/>
      </c>
      <c r="Y57" s="27" t="str">
        <f t="shared" si="15"/>
        <v/>
      </c>
      <c r="Z57" s="28"/>
      <c r="AA57" s="4" t="str">
        <f t="shared" si="24"/>
        <v/>
      </c>
      <c r="AB57" s="4" t="str">
        <f t="shared" si="25"/>
        <v/>
      </c>
      <c r="AC57" s="4"/>
      <c r="AF57" s="26" t="str">
        <f t="shared" si="16"/>
        <v/>
      </c>
      <c r="AG57" s="27" t="str">
        <f t="shared" si="17"/>
        <v/>
      </c>
      <c r="AH57" s="27" t="str">
        <f t="shared" si="18"/>
        <v/>
      </c>
      <c r="AI57" s="28"/>
      <c r="AJ57" s="4" t="str">
        <f t="shared" si="26"/>
        <v/>
      </c>
      <c r="AK57" s="4" t="str">
        <f t="shared" si="27"/>
        <v/>
      </c>
      <c r="AL57" s="4"/>
    </row>
    <row r="58" spans="1:38">
      <c r="A58" s="9" t="str">
        <f t="shared" si="19"/>
        <v/>
      </c>
      <c r="B58" s="9" t="str">
        <f t="shared" si="8"/>
        <v/>
      </c>
      <c r="D58" s="10">
        <v>51</v>
      </c>
      <c r="H58">
        <f>IF(ISBLANK(G58),0,VLOOKUP(G58,Table!C:D,2,FALSE))</f>
        <v>0</v>
      </c>
      <c r="I58" s="2">
        <f t="shared" si="9"/>
        <v>0</v>
      </c>
      <c r="J58" s="11" t="e">
        <f t="shared" si="21"/>
        <v>#VALUE!</v>
      </c>
      <c r="K58" s="11">
        <f t="shared" si="20"/>
        <v>0</v>
      </c>
      <c r="N58" s="23" t="str">
        <f t="shared" si="10"/>
        <v/>
      </c>
      <c r="O58" s="24" t="str">
        <f t="shared" si="11"/>
        <v/>
      </c>
      <c r="P58" s="24" t="str">
        <f t="shared" si="12"/>
        <v/>
      </c>
      <c r="Q58" s="25"/>
      <c r="R58" s="3" t="str">
        <f t="shared" si="22"/>
        <v/>
      </c>
      <c r="S58" s="3" t="str">
        <f t="shared" si="23"/>
        <v/>
      </c>
      <c r="T58" s="3"/>
      <c r="W58" s="23" t="str">
        <f t="shared" si="13"/>
        <v/>
      </c>
      <c r="X58" s="24" t="str">
        <f t="shared" si="14"/>
        <v/>
      </c>
      <c r="Y58" s="24" t="str">
        <f t="shared" si="15"/>
        <v/>
      </c>
      <c r="Z58" s="25"/>
      <c r="AA58" s="3" t="str">
        <f t="shared" si="24"/>
        <v/>
      </c>
      <c r="AB58" s="3" t="str">
        <f t="shared" si="25"/>
        <v/>
      </c>
      <c r="AC58" s="3"/>
      <c r="AF58" s="23" t="str">
        <f t="shared" si="16"/>
        <v/>
      </c>
      <c r="AG58" s="24" t="str">
        <f t="shared" si="17"/>
        <v/>
      </c>
      <c r="AH58" s="24" t="str">
        <f t="shared" si="18"/>
        <v/>
      </c>
      <c r="AI58" s="25"/>
      <c r="AJ58" s="3" t="str">
        <f t="shared" si="26"/>
        <v/>
      </c>
      <c r="AK58" s="3" t="str">
        <f t="shared" si="27"/>
        <v/>
      </c>
      <c r="AL58" s="3"/>
    </row>
    <row r="59" spans="1:38">
      <c r="A59" s="9" t="str">
        <f t="shared" si="19"/>
        <v/>
      </c>
      <c r="B59" s="9" t="str">
        <f t="shared" si="8"/>
        <v/>
      </c>
      <c r="D59" s="10">
        <v>52</v>
      </c>
      <c r="H59">
        <f>IF(ISBLANK(G59),0,VLOOKUP(G59,Table!C:D,2,FALSE))</f>
        <v>0</v>
      </c>
      <c r="I59" s="2">
        <f t="shared" si="9"/>
        <v>0</v>
      </c>
      <c r="J59" s="11" t="e">
        <f t="shared" si="21"/>
        <v>#VALUE!</v>
      </c>
      <c r="K59" s="11">
        <f t="shared" si="20"/>
        <v>0</v>
      </c>
      <c r="N59" s="26" t="str">
        <f t="shared" si="10"/>
        <v/>
      </c>
      <c r="O59" s="27" t="str">
        <f t="shared" si="11"/>
        <v/>
      </c>
      <c r="P59" s="27" t="str">
        <f t="shared" si="12"/>
        <v/>
      </c>
      <c r="Q59" s="28"/>
      <c r="R59" s="4" t="str">
        <f t="shared" si="22"/>
        <v/>
      </c>
      <c r="S59" s="4" t="str">
        <f t="shared" si="23"/>
        <v/>
      </c>
      <c r="T59" s="4"/>
      <c r="W59" s="26" t="str">
        <f t="shared" si="13"/>
        <v/>
      </c>
      <c r="X59" s="27" t="str">
        <f t="shared" si="14"/>
        <v/>
      </c>
      <c r="Y59" s="27" t="str">
        <f t="shared" si="15"/>
        <v/>
      </c>
      <c r="Z59" s="28"/>
      <c r="AA59" s="4" t="str">
        <f t="shared" si="24"/>
        <v/>
      </c>
      <c r="AB59" s="4" t="str">
        <f t="shared" si="25"/>
        <v/>
      </c>
      <c r="AC59" s="4"/>
      <c r="AF59" s="26" t="str">
        <f t="shared" si="16"/>
        <v/>
      </c>
      <c r="AG59" s="27" t="str">
        <f t="shared" si="17"/>
        <v/>
      </c>
      <c r="AH59" s="27" t="str">
        <f t="shared" si="18"/>
        <v/>
      </c>
      <c r="AI59" s="28"/>
      <c r="AJ59" s="4" t="str">
        <f t="shared" si="26"/>
        <v/>
      </c>
      <c r="AK59" s="4" t="str">
        <f t="shared" si="27"/>
        <v/>
      </c>
      <c r="AL59" s="4"/>
    </row>
    <row r="60" spans="1:38">
      <c r="A60" s="9" t="str">
        <f t="shared" si="19"/>
        <v/>
      </c>
      <c r="B60" s="9" t="str">
        <f t="shared" si="8"/>
        <v/>
      </c>
      <c r="D60" s="10">
        <v>53</v>
      </c>
      <c r="H60">
        <f>IF(ISBLANK(G60),0,VLOOKUP(G60,Table!C:D,2,FALSE))</f>
        <v>0</v>
      </c>
      <c r="I60" s="2">
        <f t="shared" si="9"/>
        <v>0</v>
      </c>
      <c r="J60" s="11" t="e">
        <f t="shared" si="21"/>
        <v>#VALUE!</v>
      </c>
      <c r="K60" s="11">
        <f t="shared" si="20"/>
        <v>0</v>
      </c>
      <c r="N60" s="23" t="str">
        <f t="shared" si="10"/>
        <v/>
      </c>
      <c r="O60" s="24" t="str">
        <f t="shared" si="11"/>
        <v/>
      </c>
      <c r="P60" s="24" t="str">
        <f t="shared" si="12"/>
        <v/>
      </c>
      <c r="Q60" s="25"/>
      <c r="R60" s="3" t="str">
        <f t="shared" si="22"/>
        <v/>
      </c>
      <c r="S60" s="3" t="str">
        <f t="shared" si="23"/>
        <v/>
      </c>
      <c r="T60" s="3"/>
      <c r="W60" s="23" t="str">
        <f t="shared" si="13"/>
        <v/>
      </c>
      <c r="X60" s="24" t="str">
        <f t="shared" si="14"/>
        <v/>
      </c>
      <c r="Y60" s="24" t="str">
        <f t="shared" si="15"/>
        <v/>
      </c>
      <c r="Z60" s="25"/>
      <c r="AA60" s="3" t="str">
        <f t="shared" si="24"/>
        <v/>
      </c>
      <c r="AB60" s="3" t="str">
        <f t="shared" si="25"/>
        <v/>
      </c>
      <c r="AC60" s="3"/>
      <c r="AF60" s="23" t="str">
        <f t="shared" si="16"/>
        <v/>
      </c>
      <c r="AG60" s="24" t="str">
        <f t="shared" si="17"/>
        <v/>
      </c>
      <c r="AH60" s="24" t="str">
        <f t="shared" si="18"/>
        <v/>
      </c>
      <c r="AI60" s="25"/>
      <c r="AJ60" s="3" t="str">
        <f t="shared" si="26"/>
        <v/>
      </c>
      <c r="AK60" s="3" t="str">
        <f t="shared" si="27"/>
        <v/>
      </c>
      <c r="AL60" s="3"/>
    </row>
    <row r="61" spans="1:38">
      <c r="A61" s="9" t="str">
        <f t="shared" si="19"/>
        <v/>
      </c>
      <c r="B61" s="9" t="str">
        <f t="shared" si="8"/>
        <v/>
      </c>
      <c r="D61" s="10">
        <v>54</v>
      </c>
      <c r="H61">
        <f>IF(ISBLANK(G61),0,VLOOKUP(G61,Table!C:D,2,FALSE))</f>
        <v>0</v>
      </c>
      <c r="I61" s="2">
        <f t="shared" si="9"/>
        <v>0</v>
      </c>
      <c r="J61" s="11" t="e">
        <f t="shared" si="21"/>
        <v>#VALUE!</v>
      </c>
      <c r="K61" s="11">
        <f t="shared" si="20"/>
        <v>0</v>
      </c>
      <c r="N61" s="26" t="str">
        <f t="shared" si="10"/>
        <v/>
      </c>
      <c r="O61" s="27" t="str">
        <f t="shared" si="11"/>
        <v/>
      </c>
      <c r="P61" s="27" t="str">
        <f t="shared" si="12"/>
        <v/>
      </c>
      <c r="Q61" s="28"/>
      <c r="R61" s="4" t="str">
        <f t="shared" si="22"/>
        <v/>
      </c>
      <c r="S61" s="4" t="str">
        <f t="shared" si="23"/>
        <v/>
      </c>
      <c r="T61" s="4"/>
      <c r="W61" s="26" t="str">
        <f t="shared" si="13"/>
        <v/>
      </c>
      <c r="X61" s="27" t="str">
        <f t="shared" si="14"/>
        <v/>
      </c>
      <c r="Y61" s="27" t="str">
        <f t="shared" si="15"/>
        <v/>
      </c>
      <c r="Z61" s="28"/>
      <c r="AA61" s="4" t="str">
        <f t="shared" si="24"/>
        <v/>
      </c>
      <c r="AB61" s="4" t="str">
        <f t="shared" si="25"/>
        <v/>
      </c>
      <c r="AC61" s="4"/>
      <c r="AF61" s="26" t="str">
        <f t="shared" si="16"/>
        <v/>
      </c>
      <c r="AG61" s="27" t="str">
        <f t="shared" si="17"/>
        <v/>
      </c>
      <c r="AH61" s="27" t="str">
        <f t="shared" si="18"/>
        <v/>
      </c>
      <c r="AI61" s="28"/>
      <c r="AJ61" s="4" t="str">
        <f t="shared" si="26"/>
        <v/>
      </c>
      <c r="AK61" s="4" t="str">
        <f t="shared" si="27"/>
        <v/>
      </c>
      <c r="AL61" s="4"/>
    </row>
    <row r="62" spans="1:38">
      <c r="A62" s="9" t="str">
        <f t="shared" si="19"/>
        <v/>
      </c>
      <c r="B62" s="9" t="str">
        <f t="shared" si="8"/>
        <v/>
      </c>
      <c r="D62" s="10">
        <v>55</v>
      </c>
      <c r="H62">
        <f>IF(ISBLANK(G62),0,VLOOKUP(G62,Table!C:D,2,FALSE))</f>
        <v>0</v>
      </c>
      <c r="I62" s="2">
        <f t="shared" si="9"/>
        <v>0</v>
      </c>
      <c r="J62" s="11" t="e">
        <f t="shared" si="21"/>
        <v>#VALUE!</v>
      </c>
      <c r="K62" s="11">
        <f t="shared" si="20"/>
        <v>0</v>
      </c>
      <c r="N62" s="23" t="str">
        <f t="shared" si="10"/>
        <v/>
      </c>
      <c r="O62" s="24" t="str">
        <f t="shared" si="11"/>
        <v/>
      </c>
      <c r="P62" s="24" t="str">
        <f t="shared" si="12"/>
        <v/>
      </c>
      <c r="Q62" s="25"/>
      <c r="R62" s="3" t="str">
        <f t="shared" si="22"/>
        <v/>
      </c>
      <c r="S62" s="3" t="str">
        <f t="shared" si="23"/>
        <v/>
      </c>
      <c r="T62" s="3"/>
      <c r="W62" s="23" t="str">
        <f t="shared" si="13"/>
        <v/>
      </c>
      <c r="X62" s="24" t="str">
        <f t="shared" si="14"/>
        <v/>
      </c>
      <c r="Y62" s="24" t="str">
        <f t="shared" si="15"/>
        <v/>
      </c>
      <c r="Z62" s="25"/>
      <c r="AA62" s="3" t="str">
        <f t="shared" si="24"/>
        <v/>
      </c>
      <c r="AB62" s="3" t="str">
        <f t="shared" si="25"/>
        <v/>
      </c>
      <c r="AC62" s="3"/>
      <c r="AF62" s="23" t="str">
        <f t="shared" si="16"/>
        <v/>
      </c>
      <c r="AG62" s="24" t="str">
        <f t="shared" si="17"/>
        <v/>
      </c>
      <c r="AH62" s="24" t="str">
        <f t="shared" si="18"/>
        <v/>
      </c>
      <c r="AI62" s="25"/>
      <c r="AJ62" s="3" t="str">
        <f t="shared" si="26"/>
        <v/>
      </c>
      <c r="AK62" s="3" t="str">
        <f t="shared" si="27"/>
        <v/>
      </c>
      <c r="AL62" s="3"/>
    </row>
    <row r="63" spans="1:38">
      <c r="A63" s="9" t="str">
        <f t="shared" si="19"/>
        <v/>
      </c>
      <c r="B63" s="9" t="str">
        <f t="shared" si="8"/>
        <v/>
      </c>
      <c r="D63" s="10">
        <v>56</v>
      </c>
      <c r="H63">
        <f>IF(ISBLANK(G63),0,VLOOKUP(G63,Table!C:D,2,FALSE))</f>
        <v>0</v>
      </c>
      <c r="I63" s="2">
        <f t="shared" si="9"/>
        <v>0</v>
      </c>
      <c r="J63" s="11" t="e">
        <f t="shared" si="21"/>
        <v>#VALUE!</v>
      </c>
      <c r="K63" s="11">
        <f t="shared" si="20"/>
        <v>0</v>
      </c>
      <c r="N63" s="26" t="str">
        <f t="shared" si="10"/>
        <v/>
      </c>
      <c r="O63" s="27" t="str">
        <f t="shared" si="11"/>
        <v/>
      </c>
      <c r="P63" s="27" t="str">
        <f t="shared" si="12"/>
        <v/>
      </c>
      <c r="Q63" s="28"/>
      <c r="R63" s="4" t="str">
        <f t="shared" si="22"/>
        <v/>
      </c>
      <c r="S63" s="4" t="str">
        <f t="shared" si="23"/>
        <v/>
      </c>
      <c r="T63" s="4"/>
      <c r="W63" s="26" t="str">
        <f t="shared" si="13"/>
        <v/>
      </c>
      <c r="X63" s="27" t="str">
        <f t="shared" si="14"/>
        <v/>
      </c>
      <c r="Y63" s="27" t="str">
        <f t="shared" si="15"/>
        <v/>
      </c>
      <c r="Z63" s="28"/>
      <c r="AA63" s="4" t="str">
        <f t="shared" si="24"/>
        <v/>
      </c>
      <c r="AB63" s="4" t="str">
        <f t="shared" si="25"/>
        <v/>
      </c>
      <c r="AC63" s="4"/>
      <c r="AF63" s="26" t="str">
        <f t="shared" si="16"/>
        <v/>
      </c>
      <c r="AG63" s="27" t="str">
        <f t="shared" si="17"/>
        <v/>
      </c>
      <c r="AH63" s="27" t="str">
        <f t="shared" si="18"/>
        <v/>
      </c>
      <c r="AI63" s="28"/>
      <c r="AJ63" s="4" t="str">
        <f t="shared" si="26"/>
        <v/>
      </c>
      <c r="AK63" s="4" t="str">
        <f t="shared" si="27"/>
        <v/>
      </c>
      <c r="AL63" s="4"/>
    </row>
    <row r="64" spans="1:38">
      <c r="A64" s="9" t="str">
        <f t="shared" si="19"/>
        <v/>
      </c>
      <c r="B64" s="9" t="str">
        <f t="shared" si="8"/>
        <v/>
      </c>
      <c r="D64" s="10">
        <v>57</v>
      </c>
      <c r="H64">
        <f>IF(ISBLANK(G64),0,VLOOKUP(G64,Table!C:D,2,FALSE))</f>
        <v>0</v>
      </c>
      <c r="I64" s="2">
        <f t="shared" si="9"/>
        <v>0</v>
      </c>
      <c r="J64" s="11" t="e">
        <f t="shared" si="21"/>
        <v>#VALUE!</v>
      </c>
      <c r="K64" s="11">
        <f t="shared" si="20"/>
        <v>0</v>
      </c>
      <c r="N64" s="23" t="str">
        <f t="shared" si="10"/>
        <v/>
      </c>
      <c r="O64" s="24" t="str">
        <f t="shared" si="11"/>
        <v/>
      </c>
      <c r="P64" s="24" t="str">
        <f t="shared" si="12"/>
        <v/>
      </c>
      <c r="Q64" s="25"/>
      <c r="R64" s="3" t="str">
        <f t="shared" si="22"/>
        <v/>
      </c>
      <c r="S64" s="3" t="str">
        <f t="shared" si="23"/>
        <v/>
      </c>
      <c r="T64" s="3"/>
      <c r="W64" s="23" t="str">
        <f t="shared" si="13"/>
        <v/>
      </c>
      <c r="X64" s="24" t="str">
        <f t="shared" si="14"/>
        <v/>
      </c>
      <c r="Y64" s="24" t="str">
        <f t="shared" si="15"/>
        <v/>
      </c>
      <c r="Z64" s="25"/>
      <c r="AA64" s="3" t="str">
        <f t="shared" si="24"/>
        <v/>
      </c>
      <c r="AB64" s="3" t="str">
        <f t="shared" si="25"/>
        <v/>
      </c>
      <c r="AC64" s="3"/>
      <c r="AF64" s="23" t="str">
        <f t="shared" si="16"/>
        <v/>
      </c>
      <c r="AG64" s="24" t="str">
        <f t="shared" si="17"/>
        <v/>
      </c>
      <c r="AH64" s="24" t="str">
        <f t="shared" si="18"/>
        <v/>
      </c>
      <c r="AI64" s="25"/>
      <c r="AJ64" s="3" t="str">
        <f t="shared" si="26"/>
        <v/>
      </c>
      <c r="AK64" s="3" t="str">
        <f t="shared" si="27"/>
        <v/>
      </c>
      <c r="AL64" s="3"/>
    </row>
    <row r="65" spans="1:38">
      <c r="A65" s="9" t="str">
        <f t="shared" si="19"/>
        <v/>
      </c>
      <c r="B65" s="9" t="str">
        <f t="shared" si="8"/>
        <v/>
      </c>
      <c r="D65" s="10">
        <v>58</v>
      </c>
      <c r="H65">
        <f>IF(ISBLANK(G65),0,VLOOKUP(G65,Table!C:D,2,FALSE))</f>
        <v>0</v>
      </c>
      <c r="I65" s="2">
        <f t="shared" si="9"/>
        <v>0</v>
      </c>
      <c r="J65" s="11" t="e">
        <f t="shared" si="21"/>
        <v>#VALUE!</v>
      </c>
      <c r="K65" s="11">
        <f t="shared" si="20"/>
        <v>0</v>
      </c>
      <c r="N65" s="26" t="str">
        <f t="shared" si="10"/>
        <v/>
      </c>
      <c r="O65" s="27" t="str">
        <f t="shared" si="11"/>
        <v/>
      </c>
      <c r="P65" s="27" t="str">
        <f t="shared" si="12"/>
        <v/>
      </c>
      <c r="Q65" s="28"/>
      <c r="R65" s="4" t="str">
        <f t="shared" si="22"/>
        <v/>
      </c>
      <c r="S65" s="4" t="str">
        <f t="shared" si="23"/>
        <v/>
      </c>
      <c r="T65" s="4"/>
      <c r="W65" s="26" t="str">
        <f t="shared" si="13"/>
        <v/>
      </c>
      <c r="X65" s="27" t="str">
        <f t="shared" si="14"/>
        <v/>
      </c>
      <c r="Y65" s="27" t="str">
        <f t="shared" si="15"/>
        <v/>
      </c>
      <c r="Z65" s="28"/>
      <c r="AA65" s="4" t="str">
        <f t="shared" si="24"/>
        <v/>
      </c>
      <c r="AB65" s="4" t="str">
        <f t="shared" si="25"/>
        <v/>
      </c>
      <c r="AC65" s="4"/>
      <c r="AF65" s="26" t="str">
        <f t="shared" si="16"/>
        <v/>
      </c>
      <c r="AG65" s="27" t="str">
        <f t="shared" si="17"/>
        <v/>
      </c>
      <c r="AH65" s="27" t="str">
        <f t="shared" si="18"/>
        <v/>
      </c>
      <c r="AI65" s="28"/>
      <c r="AJ65" s="4" t="str">
        <f t="shared" si="26"/>
        <v/>
      </c>
      <c r="AK65" s="4" t="str">
        <f t="shared" si="27"/>
        <v/>
      </c>
      <c r="AL65" s="4"/>
    </row>
    <row r="66" spans="1:38">
      <c r="A66" s="9" t="str">
        <f t="shared" si="19"/>
        <v/>
      </c>
      <c r="B66" s="9" t="str">
        <f t="shared" si="8"/>
        <v/>
      </c>
      <c r="D66" s="10">
        <v>59</v>
      </c>
      <c r="H66">
        <f>IF(ISBLANK(G66),0,VLOOKUP(G66,Table!C:D,2,FALSE))</f>
        <v>0</v>
      </c>
      <c r="I66" s="2">
        <f t="shared" si="9"/>
        <v>0</v>
      </c>
      <c r="J66" s="11" t="e">
        <f t="shared" si="21"/>
        <v>#VALUE!</v>
      </c>
      <c r="K66" s="11">
        <f t="shared" si="20"/>
        <v>0</v>
      </c>
      <c r="N66" s="23" t="str">
        <f t="shared" si="10"/>
        <v/>
      </c>
      <c r="O66" s="24" t="str">
        <f t="shared" si="11"/>
        <v/>
      </c>
      <c r="P66" s="24" t="str">
        <f t="shared" si="12"/>
        <v/>
      </c>
      <c r="Q66" s="25"/>
      <c r="R66" s="3" t="str">
        <f t="shared" si="22"/>
        <v/>
      </c>
      <c r="S66" s="3" t="str">
        <f t="shared" si="23"/>
        <v/>
      </c>
      <c r="T66" s="3"/>
      <c r="W66" s="23" t="str">
        <f t="shared" si="13"/>
        <v/>
      </c>
      <c r="X66" s="24" t="str">
        <f t="shared" si="14"/>
        <v/>
      </c>
      <c r="Y66" s="24" t="str">
        <f t="shared" si="15"/>
        <v/>
      </c>
      <c r="Z66" s="25"/>
      <c r="AA66" s="3" t="str">
        <f t="shared" si="24"/>
        <v/>
      </c>
      <c r="AB66" s="3" t="str">
        <f t="shared" si="25"/>
        <v/>
      </c>
      <c r="AC66" s="3"/>
      <c r="AF66" s="23" t="str">
        <f t="shared" si="16"/>
        <v/>
      </c>
      <c r="AG66" s="24" t="str">
        <f t="shared" si="17"/>
        <v/>
      </c>
      <c r="AH66" s="24" t="str">
        <f t="shared" si="18"/>
        <v/>
      </c>
      <c r="AI66" s="25"/>
      <c r="AJ66" s="3" t="str">
        <f t="shared" si="26"/>
        <v/>
      </c>
      <c r="AK66" s="3" t="str">
        <f t="shared" si="27"/>
        <v/>
      </c>
      <c r="AL66" s="3"/>
    </row>
    <row r="67" spans="1:38" ht="14.4" thickBot="1">
      <c r="A67" s="9" t="str">
        <f t="shared" si="19"/>
        <v/>
      </c>
      <c r="B67" s="9" t="str">
        <f t="shared" si="8"/>
        <v/>
      </c>
      <c r="D67" s="10">
        <v>60</v>
      </c>
      <c r="H67">
        <f>IF(ISBLANK(G67),0,VLOOKUP(G67,Table!C:D,2,FALSE))</f>
        <v>0</v>
      </c>
      <c r="I67" s="2">
        <f t="shared" si="9"/>
        <v>0</v>
      </c>
      <c r="J67" s="11" t="e">
        <f t="shared" si="21"/>
        <v>#VALUE!</v>
      </c>
      <c r="K67" s="11">
        <f t="shared" si="20"/>
        <v>0</v>
      </c>
      <c r="N67" s="26" t="str">
        <f t="shared" si="10"/>
        <v/>
      </c>
      <c r="O67" s="27" t="str">
        <f t="shared" si="11"/>
        <v/>
      </c>
      <c r="P67" s="27" t="str">
        <f t="shared" si="12"/>
        <v/>
      </c>
      <c r="Q67" s="28"/>
      <c r="R67" s="4" t="str">
        <f t="shared" si="22"/>
        <v/>
      </c>
      <c r="S67" s="4" t="str">
        <f t="shared" si="23"/>
        <v/>
      </c>
      <c r="T67" s="4"/>
      <c r="W67" s="26" t="str">
        <f t="shared" si="13"/>
        <v/>
      </c>
      <c r="X67" s="27" t="str">
        <f t="shared" si="14"/>
        <v/>
      </c>
      <c r="Y67" s="27" t="str">
        <f t="shared" si="15"/>
        <v/>
      </c>
      <c r="Z67" s="28"/>
      <c r="AA67" s="4" t="str">
        <f t="shared" si="24"/>
        <v/>
      </c>
      <c r="AB67" s="4" t="str">
        <f t="shared" si="25"/>
        <v/>
      </c>
      <c r="AC67" s="4"/>
      <c r="AF67" s="26" t="str">
        <f t="shared" si="16"/>
        <v/>
      </c>
      <c r="AG67" s="27" t="str">
        <f t="shared" si="17"/>
        <v/>
      </c>
      <c r="AH67" s="27" t="str">
        <f t="shared" si="18"/>
        <v/>
      </c>
      <c r="AI67" s="28"/>
      <c r="AJ67" s="4" t="str">
        <f t="shared" si="26"/>
        <v/>
      </c>
      <c r="AK67" s="4" t="str">
        <f t="shared" si="27"/>
        <v/>
      </c>
      <c r="AL67" s="4"/>
    </row>
    <row r="68" spans="1:38" ht="14.4" thickTop="1">
      <c r="A68" s="10" t="s">
        <v>4</v>
      </c>
      <c r="B68" s="10"/>
      <c r="C68" s="9">
        <f>SUBTOTAL(109,Table24[Time])</f>
        <v>0.17708333333333312</v>
      </c>
      <c r="F68" s="33" t="s">
        <v>45</v>
      </c>
      <c r="G68" s="34">
        <f>Table24[[#Totals],[CEU Time]]/Table24[[#Totals],[Time]]</f>
        <v>0.76470588235294112</v>
      </c>
      <c r="I68" s="2">
        <f>SUBTOTAL(109,Table24[CEU Time])</f>
        <v>0.13541666666666649</v>
      </c>
      <c r="J68"/>
      <c r="K68" s="11">
        <f>SUBTOTAL(109,Table24['# of CEUs])</f>
        <v>3.8999999999999972</v>
      </c>
      <c r="N68" s="29" t="s">
        <v>4</v>
      </c>
      <c r="O68" s="30"/>
      <c r="P68" s="30"/>
      <c r="Q68" s="30"/>
      <c r="R68" s="5"/>
      <c r="S68" s="5"/>
      <c r="T68" s="5"/>
      <c r="W68" s="29" t="s">
        <v>4</v>
      </c>
      <c r="X68" s="30"/>
      <c r="Y68" s="30"/>
      <c r="Z68" s="30"/>
      <c r="AA68" s="5"/>
      <c r="AB68" s="5"/>
      <c r="AC68" s="5"/>
      <c r="AF68" s="29" t="s">
        <v>4</v>
      </c>
      <c r="AG68" s="30"/>
      <c r="AH68" s="30"/>
      <c r="AI68" s="30"/>
      <c r="AJ68" s="5"/>
      <c r="AK68" s="5"/>
      <c r="AL68" s="5"/>
    </row>
  </sheetData>
  <conditionalFormatting sqref="A8:H67 L8:T67 W8:AC67 AF8:AL67 U8:V68 AD8:AE68 AM8:XFD68 L68:M68 A69:XFD1048576">
    <cfRule type="containsText" dxfId="116" priority="4" operator="containsText" text="&lt;">
      <formula>NOT(ISERROR(SEARCH("&lt;",A8)))</formula>
    </cfRule>
  </conditionalFormatting>
  <conditionalFormatting sqref="A1:XFD7">
    <cfRule type="containsText" dxfId="115" priority="1" operator="containsText" text="&lt;">
      <formula>NOT(ISERROR(SEARCH("&lt;",A1)))</formula>
    </cfRule>
  </conditionalFormatting>
  <conditionalFormatting sqref="C1:C1048576">
    <cfRule type="dataBar" priority="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{2A5A77E0-1423-4CA3-A6FA-6A7724D55876}</x14:id>
        </ext>
      </extLst>
    </cfRule>
  </conditionalFormatting>
  <conditionalFormatting sqref="I8:K67">
    <cfRule type="containsText" dxfId="114" priority="2" operator="containsText" text="&lt;">
      <formula>NOT(ISERROR(SEARCH("&lt;",I8)))</formula>
    </cfRule>
  </conditionalFormatting>
  <dataValidations count="1">
    <dataValidation type="date" allowBlank="1" showInputMessage="1" showErrorMessage="1" prompt="Format must be in a date form to be valid" sqref="F4:F5">
      <formula1>45292</formula1>
      <formula2>109575</formula2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A5A77E0-1423-4CA3-A6FA-6A7724D5587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C1:C1048576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Table!$B$2:$B$49</xm:f>
          </x14:formula1>
          <xm:sqref>C8:C67 C69:C1048576</xm:sqref>
        </x14:dataValidation>
        <x14:dataValidation type="list" allowBlank="1" showInputMessage="1" showErrorMessage="1">
          <x14:formula1>
            <xm:f>Table!$C$2:$C$21</xm:f>
          </x14:formula1>
          <xm:sqref>G3 G69:G1048576 G7:G67 T7:T67 AC7:AC67 AL7:AL67</xm:sqref>
        </x14:dataValidation>
        <x14:dataValidation type="list" allowBlank="1" showInputMessage="1" showErrorMessage="1">
          <x14:formula1>
            <xm:f>Table!$A$2:$A$78</xm:f>
          </x14:formula1>
          <xm:sqref>G4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showGridLines="0" workbookViewId="0">
      <pane xSplit="3" ySplit="7" topLeftCell="D8" activePane="bottomRight" state="frozen"/>
      <selection activeCell="B5" sqref="B5:K5"/>
      <selection pane="topRight" activeCell="B5" sqref="B5:K5"/>
      <selection pane="bottomLeft" activeCell="B5" sqref="B5:K5"/>
      <selection pane="bottomRight" activeCell="F4" sqref="F4"/>
    </sheetView>
  </sheetViews>
  <sheetFormatPr defaultColWidth="0" defaultRowHeight="13.8" zeroHeight="1"/>
  <cols>
    <col min="1" max="1" width="7.09765625" style="9" customWidth="1"/>
    <col min="2" max="2" width="6.296875" style="9" customWidth="1"/>
    <col min="3" max="3" width="10" style="9" customWidth="1"/>
    <col min="4" max="4" width="6.3984375" style="10" bestFit="1" customWidth="1"/>
    <col min="5" max="5" width="57.296875" style="38" customWidth="1"/>
    <col min="6" max="6" width="33.296875" style="38" customWidth="1"/>
    <col min="7" max="7" width="20.8984375" customWidth="1"/>
    <col min="8" max="8" width="20.8984375" hidden="1" customWidth="1"/>
    <col min="9" max="9" width="11.3984375" style="2" customWidth="1"/>
    <col min="10" max="10" width="10" style="11" hidden="1" customWidth="1"/>
    <col min="11" max="11" width="11.296875" customWidth="1"/>
    <col min="12" max="12" width="0" hidden="1" customWidth="1"/>
    <col min="13" max="16384" width="8.8984375" hidden="1"/>
  </cols>
  <sheetData>
    <row r="1" spans="1:11" s="38" customFormat="1" ht="15">
      <c r="A1" s="94"/>
      <c r="B1" s="94"/>
      <c r="C1" s="94"/>
      <c r="D1" s="95"/>
      <c r="E1" s="112" t="s">
        <v>150</v>
      </c>
      <c r="F1" s="112"/>
      <c r="G1" s="112"/>
      <c r="I1" s="96"/>
      <c r="J1" s="97"/>
    </row>
    <row r="2" spans="1:11" ht="61.95" customHeight="1">
      <c r="E2" s="39" t="s">
        <v>34</v>
      </c>
      <c r="F2" s="9"/>
      <c r="I2" s="31" t="s">
        <v>123</v>
      </c>
      <c r="K2" s="36">
        <f>(SUM($I$8:$I$67))*1440</f>
        <v>0</v>
      </c>
    </row>
    <row r="3" spans="1:11" ht="15" customHeight="1">
      <c r="E3" s="111">
        <f>'Cover Page'!D13</f>
        <v>0</v>
      </c>
      <c r="F3" s="17" t="s">
        <v>10</v>
      </c>
      <c r="G3" s="17" t="s">
        <v>0</v>
      </c>
      <c r="H3" s="2"/>
      <c r="I3" s="32" t="s">
        <v>148</v>
      </c>
      <c r="K3" s="35">
        <f>SUM($K$8:$K$67)</f>
        <v>0</v>
      </c>
    </row>
    <row r="4" spans="1:11" ht="15" customHeight="1">
      <c r="E4" s="111"/>
      <c r="F4" s="89"/>
      <c r="G4" s="90"/>
      <c r="H4" s="2"/>
    </row>
    <row r="5" spans="1:11" ht="15" customHeight="1">
      <c r="E5" s="39"/>
      <c r="F5" s="71">
        <f>F4</f>
        <v>0</v>
      </c>
      <c r="G5" s="2"/>
      <c r="H5" s="2"/>
    </row>
    <row r="6" spans="1:11" ht="15"/>
    <row r="7" spans="1:11" s="6" customFormat="1" ht="15">
      <c r="A7" s="12" t="s">
        <v>1</v>
      </c>
      <c r="B7" s="12" t="s">
        <v>2</v>
      </c>
      <c r="C7" s="12" t="s">
        <v>3</v>
      </c>
      <c r="D7" s="13" t="s">
        <v>60</v>
      </c>
      <c r="E7" s="40" t="s">
        <v>13</v>
      </c>
      <c r="F7" s="40" t="s">
        <v>16</v>
      </c>
      <c r="G7" s="14" t="s">
        <v>14</v>
      </c>
      <c r="H7" s="14" t="s">
        <v>35</v>
      </c>
      <c r="I7" s="15" t="s">
        <v>33</v>
      </c>
      <c r="J7" s="16" t="s">
        <v>36</v>
      </c>
      <c r="K7" s="14" t="s">
        <v>15</v>
      </c>
    </row>
    <row r="8" spans="1:11" ht="15">
      <c r="A8" s="9">
        <f>G4</f>
        <v>0</v>
      </c>
      <c r="B8" s="9" t="str">
        <f>IF(ISBLANK(C8),"",A8+C8)</f>
        <v/>
      </c>
      <c r="C8" s="91"/>
      <c r="D8" s="10">
        <v>1</v>
      </c>
      <c r="E8" s="92"/>
      <c r="F8" s="92"/>
      <c r="G8" s="93"/>
      <c r="H8">
        <f>IF(ISBLANK(G8),0,VLOOKUP(G8,Table!C:D,2,FALSE))</f>
        <v>0</v>
      </c>
      <c r="I8" s="2">
        <f>IF($H8=0,0,((C8)))</f>
        <v>0</v>
      </c>
      <c r="J8" s="11" t="e">
        <f t="shared" ref="J8:J67" si="0">((B8-A8)*1440)*H8</f>
        <v>#VALUE!</v>
      </c>
      <c r="K8" s="11">
        <f t="shared" ref="K8:K14" si="1">IF(H8=0,0,J8/50)</f>
        <v>0</v>
      </c>
    </row>
    <row r="9" spans="1:11" ht="15">
      <c r="A9" s="9" t="str">
        <f>IF(ISBLANK(B8),"",B8)</f>
        <v/>
      </c>
      <c r="B9" s="9" t="str">
        <f t="shared" ref="B9:B67" si="2">IF(ISBLANK(C9),"",A9+C9)</f>
        <v/>
      </c>
      <c r="C9" s="91"/>
      <c r="D9" s="10">
        <v>2</v>
      </c>
      <c r="E9" s="92"/>
      <c r="F9" s="92"/>
      <c r="G9" s="93"/>
      <c r="H9">
        <f>IF(ISBLANK(G9),0,VLOOKUP(G9,Table!C:D,2,FALSE))</f>
        <v>0</v>
      </c>
      <c r="I9" s="2">
        <f t="shared" ref="I9:I67" si="3">IF($H9=0,0,((C9)))</f>
        <v>0</v>
      </c>
      <c r="J9" s="11" t="e">
        <f t="shared" si="0"/>
        <v>#VALUE!</v>
      </c>
      <c r="K9" s="11">
        <f t="shared" si="1"/>
        <v>0</v>
      </c>
    </row>
    <row r="10" spans="1:11" ht="15">
      <c r="A10" s="9" t="str">
        <f t="shared" ref="A10:A67" si="4">IF(ISBLANK(B9),"",B9)</f>
        <v/>
      </c>
      <c r="B10" s="9" t="str">
        <f t="shared" si="2"/>
        <v/>
      </c>
      <c r="C10" s="91"/>
      <c r="D10" s="10">
        <v>3</v>
      </c>
      <c r="E10" s="92"/>
      <c r="F10" s="92"/>
      <c r="G10" s="93"/>
      <c r="H10">
        <f>IF(ISBLANK(G10),0,VLOOKUP(G10,Table!C:D,2,FALSE))</f>
        <v>0</v>
      </c>
      <c r="I10" s="2">
        <f t="shared" si="3"/>
        <v>0</v>
      </c>
      <c r="J10" s="11" t="e">
        <f t="shared" si="0"/>
        <v>#VALUE!</v>
      </c>
      <c r="K10" s="11">
        <f t="shared" si="1"/>
        <v>0</v>
      </c>
    </row>
    <row r="11" spans="1:11" ht="15">
      <c r="A11" s="9" t="str">
        <f t="shared" si="4"/>
        <v/>
      </c>
      <c r="B11" s="9" t="str">
        <f t="shared" si="2"/>
        <v/>
      </c>
      <c r="C11" s="91"/>
      <c r="D11" s="10">
        <v>4</v>
      </c>
      <c r="E11" s="92"/>
      <c r="F11" s="92"/>
      <c r="G11" s="93"/>
      <c r="H11">
        <f>IF(ISBLANK(G11),0,VLOOKUP(G11,Table!C:D,2,FALSE))</f>
        <v>0</v>
      </c>
      <c r="I11" s="2">
        <f t="shared" si="3"/>
        <v>0</v>
      </c>
      <c r="J11" s="11" t="e">
        <f t="shared" si="0"/>
        <v>#VALUE!</v>
      </c>
      <c r="K11" s="11">
        <f t="shared" si="1"/>
        <v>0</v>
      </c>
    </row>
    <row r="12" spans="1:11" ht="15">
      <c r="A12" s="9" t="str">
        <f t="shared" si="4"/>
        <v/>
      </c>
      <c r="B12" s="9" t="str">
        <f t="shared" si="2"/>
        <v/>
      </c>
      <c r="C12" s="91"/>
      <c r="D12" s="10">
        <v>5</v>
      </c>
      <c r="E12" s="92"/>
      <c r="F12" s="92"/>
      <c r="G12" s="93"/>
      <c r="H12">
        <f>IF(ISBLANK(G12),0,VLOOKUP(G12,Table!C:D,2,FALSE))</f>
        <v>0</v>
      </c>
      <c r="I12" s="2">
        <f t="shared" si="3"/>
        <v>0</v>
      </c>
      <c r="J12" s="11" t="e">
        <f t="shared" si="0"/>
        <v>#VALUE!</v>
      </c>
      <c r="K12" s="11">
        <f t="shared" si="1"/>
        <v>0</v>
      </c>
    </row>
    <row r="13" spans="1:11" ht="15">
      <c r="A13" s="9" t="str">
        <f t="shared" si="4"/>
        <v/>
      </c>
      <c r="B13" s="9" t="str">
        <f t="shared" si="2"/>
        <v/>
      </c>
      <c r="C13" s="91"/>
      <c r="D13" s="10">
        <v>6</v>
      </c>
      <c r="E13" s="92"/>
      <c r="F13" s="92"/>
      <c r="G13" s="93"/>
      <c r="H13">
        <f>IF(ISBLANK(G13),0,VLOOKUP(G13,Table!C:D,2,FALSE))</f>
        <v>0</v>
      </c>
      <c r="I13" s="2">
        <f t="shared" si="3"/>
        <v>0</v>
      </c>
      <c r="J13" s="11" t="e">
        <f t="shared" si="0"/>
        <v>#VALUE!</v>
      </c>
      <c r="K13" s="11">
        <f t="shared" si="1"/>
        <v>0</v>
      </c>
    </row>
    <row r="14" spans="1:11" ht="15">
      <c r="A14" s="9" t="str">
        <f t="shared" si="4"/>
        <v/>
      </c>
      <c r="B14" s="9" t="str">
        <f t="shared" si="2"/>
        <v/>
      </c>
      <c r="C14" s="91"/>
      <c r="D14" s="10">
        <v>7</v>
      </c>
      <c r="E14" s="92"/>
      <c r="F14" s="92"/>
      <c r="G14" s="93"/>
      <c r="H14">
        <f>IF(ISBLANK(G14),0,VLOOKUP(G14,Table!C:D,2,FALSE))</f>
        <v>0</v>
      </c>
      <c r="I14" s="2">
        <f t="shared" si="3"/>
        <v>0</v>
      </c>
      <c r="J14" s="11" t="e">
        <f t="shared" si="0"/>
        <v>#VALUE!</v>
      </c>
      <c r="K14" s="11">
        <f t="shared" si="1"/>
        <v>0</v>
      </c>
    </row>
    <row r="15" spans="1:11" ht="15">
      <c r="A15" s="9" t="str">
        <f t="shared" si="4"/>
        <v/>
      </c>
      <c r="B15" s="9" t="str">
        <f t="shared" si="2"/>
        <v/>
      </c>
      <c r="C15" s="91"/>
      <c r="D15" s="10">
        <v>8</v>
      </c>
      <c r="E15" s="92"/>
      <c r="F15" s="92"/>
      <c r="G15" s="93"/>
      <c r="H15">
        <f>IF(ISBLANK(G15),0,VLOOKUP(G15,Table!C:D,2,FALSE))</f>
        <v>0</v>
      </c>
      <c r="I15" s="2">
        <f t="shared" si="3"/>
        <v>0</v>
      </c>
      <c r="J15" s="11" t="e">
        <f t="shared" si="0"/>
        <v>#VALUE!</v>
      </c>
      <c r="K15" s="11">
        <f>IF(H15=0,0,J15/50)</f>
        <v>0</v>
      </c>
    </row>
    <row r="16" spans="1:11" ht="15">
      <c r="A16" s="9" t="str">
        <f t="shared" si="4"/>
        <v/>
      </c>
      <c r="B16" s="9" t="str">
        <f t="shared" si="2"/>
        <v/>
      </c>
      <c r="C16" s="91"/>
      <c r="D16" s="10">
        <v>9</v>
      </c>
      <c r="E16" s="92"/>
      <c r="F16" s="92"/>
      <c r="G16" s="93"/>
      <c r="H16">
        <f>IF(ISBLANK(G16),0,VLOOKUP(G16,Table!C:D,2,FALSE))</f>
        <v>0</v>
      </c>
      <c r="I16" s="2">
        <f t="shared" si="3"/>
        <v>0</v>
      </c>
      <c r="J16" s="11" t="e">
        <f t="shared" si="0"/>
        <v>#VALUE!</v>
      </c>
      <c r="K16" s="11">
        <f t="shared" ref="K16:K67" si="5">IF(H16=0,0,J16/50)</f>
        <v>0</v>
      </c>
    </row>
    <row r="17" spans="1:11" ht="15">
      <c r="A17" s="9" t="str">
        <f t="shared" si="4"/>
        <v/>
      </c>
      <c r="B17" s="9" t="str">
        <f t="shared" si="2"/>
        <v/>
      </c>
      <c r="C17" s="91"/>
      <c r="D17" s="10">
        <v>10</v>
      </c>
      <c r="E17" s="92"/>
      <c r="F17" s="92"/>
      <c r="G17" s="93"/>
      <c r="H17">
        <f>IF(ISBLANK(G17),0,VLOOKUP(G17,Table!C:D,2,FALSE))</f>
        <v>0</v>
      </c>
      <c r="I17" s="2">
        <f t="shared" si="3"/>
        <v>0</v>
      </c>
      <c r="J17" s="11" t="e">
        <f t="shared" si="0"/>
        <v>#VALUE!</v>
      </c>
      <c r="K17" s="11">
        <f t="shared" si="5"/>
        <v>0</v>
      </c>
    </row>
    <row r="18" spans="1:11" ht="15">
      <c r="A18" s="9" t="str">
        <f t="shared" si="4"/>
        <v/>
      </c>
      <c r="B18" s="9" t="str">
        <f t="shared" si="2"/>
        <v/>
      </c>
      <c r="C18" s="91"/>
      <c r="D18" s="10">
        <v>11</v>
      </c>
      <c r="E18" s="92"/>
      <c r="F18" s="92"/>
      <c r="G18" s="93"/>
      <c r="H18">
        <f>IF(ISBLANK(G18),0,VLOOKUP(G18,Table!C:D,2,FALSE))</f>
        <v>0</v>
      </c>
      <c r="I18" s="2">
        <f t="shared" si="3"/>
        <v>0</v>
      </c>
      <c r="J18" s="11" t="e">
        <f t="shared" si="0"/>
        <v>#VALUE!</v>
      </c>
      <c r="K18" s="11">
        <f t="shared" si="5"/>
        <v>0</v>
      </c>
    </row>
    <row r="19" spans="1:11" ht="15">
      <c r="A19" s="9" t="str">
        <f t="shared" si="4"/>
        <v/>
      </c>
      <c r="B19" s="9" t="str">
        <f t="shared" si="2"/>
        <v/>
      </c>
      <c r="C19" s="91"/>
      <c r="D19" s="10">
        <v>12</v>
      </c>
      <c r="E19" s="92"/>
      <c r="F19" s="92"/>
      <c r="G19" s="93"/>
      <c r="H19">
        <f>IF(ISBLANK(G19),0,VLOOKUP(G19,Table!C:D,2,FALSE))</f>
        <v>0</v>
      </c>
      <c r="I19" s="2">
        <f t="shared" si="3"/>
        <v>0</v>
      </c>
      <c r="J19" s="11" t="e">
        <f t="shared" si="0"/>
        <v>#VALUE!</v>
      </c>
      <c r="K19" s="11">
        <f t="shared" si="5"/>
        <v>0</v>
      </c>
    </row>
    <row r="20" spans="1:11" ht="15">
      <c r="A20" s="9" t="str">
        <f t="shared" si="4"/>
        <v/>
      </c>
      <c r="B20" s="9" t="str">
        <f t="shared" si="2"/>
        <v/>
      </c>
      <c r="C20" s="91"/>
      <c r="D20" s="10">
        <v>13</v>
      </c>
      <c r="E20" s="92"/>
      <c r="F20" s="92"/>
      <c r="G20" s="93"/>
      <c r="H20">
        <f>IF(ISBLANK(G20),0,VLOOKUP(G20,Table!C:D,2,FALSE))</f>
        <v>0</v>
      </c>
      <c r="I20" s="2">
        <f t="shared" si="3"/>
        <v>0</v>
      </c>
      <c r="J20" s="11" t="e">
        <f t="shared" si="0"/>
        <v>#VALUE!</v>
      </c>
      <c r="K20" s="11">
        <f t="shared" si="5"/>
        <v>0</v>
      </c>
    </row>
    <row r="21" spans="1:11" ht="15">
      <c r="A21" s="9" t="str">
        <f t="shared" si="4"/>
        <v/>
      </c>
      <c r="B21" s="9" t="str">
        <f t="shared" si="2"/>
        <v/>
      </c>
      <c r="C21" s="91"/>
      <c r="D21" s="10">
        <v>14</v>
      </c>
      <c r="E21" s="92"/>
      <c r="F21" s="92"/>
      <c r="G21" s="93"/>
      <c r="H21">
        <f>IF(ISBLANK(G21),0,VLOOKUP(G21,Table!C:D,2,FALSE))</f>
        <v>0</v>
      </c>
      <c r="I21" s="2">
        <f t="shared" si="3"/>
        <v>0</v>
      </c>
      <c r="J21" s="11" t="e">
        <f t="shared" si="0"/>
        <v>#VALUE!</v>
      </c>
      <c r="K21" s="11">
        <f t="shared" si="5"/>
        <v>0</v>
      </c>
    </row>
    <row r="22" spans="1:11" ht="15">
      <c r="A22" s="9" t="str">
        <f t="shared" si="4"/>
        <v/>
      </c>
      <c r="B22" s="9" t="str">
        <f t="shared" si="2"/>
        <v/>
      </c>
      <c r="C22" s="91"/>
      <c r="D22" s="10">
        <v>15</v>
      </c>
      <c r="E22" s="92"/>
      <c r="F22" s="92"/>
      <c r="G22" s="93"/>
      <c r="H22">
        <f>IF(ISBLANK(G22),0,VLOOKUP(G22,Table!C:D,2,FALSE))</f>
        <v>0</v>
      </c>
      <c r="I22" s="2">
        <f t="shared" si="3"/>
        <v>0</v>
      </c>
      <c r="J22" s="11" t="e">
        <f t="shared" si="0"/>
        <v>#VALUE!</v>
      </c>
      <c r="K22" s="11">
        <f t="shared" si="5"/>
        <v>0</v>
      </c>
    </row>
    <row r="23" spans="1:11" ht="15">
      <c r="A23" s="9" t="str">
        <f t="shared" si="4"/>
        <v/>
      </c>
      <c r="B23" s="9" t="str">
        <f t="shared" si="2"/>
        <v/>
      </c>
      <c r="C23" s="91"/>
      <c r="D23" s="10">
        <v>16</v>
      </c>
      <c r="E23" s="92"/>
      <c r="F23" s="92"/>
      <c r="G23" s="93"/>
      <c r="H23">
        <f>IF(ISBLANK(G23),0,VLOOKUP(G23,Table!C:D,2,FALSE))</f>
        <v>0</v>
      </c>
      <c r="I23" s="2">
        <f t="shared" si="3"/>
        <v>0</v>
      </c>
      <c r="J23" s="11" t="e">
        <f t="shared" si="0"/>
        <v>#VALUE!</v>
      </c>
      <c r="K23" s="11">
        <f t="shared" si="5"/>
        <v>0</v>
      </c>
    </row>
    <row r="24" spans="1:11" ht="15">
      <c r="A24" s="9" t="str">
        <f t="shared" si="4"/>
        <v/>
      </c>
      <c r="B24" s="9" t="str">
        <f t="shared" si="2"/>
        <v/>
      </c>
      <c r="C24" s="91"/>
      <c r="D24" s="10">
        <v>17</v>
      </c>
      <c r="E24" s="92"/>
      <c r="F24" s="92"/>
      <c r="G24" s="93"/>
      <c r="H24">
        <f>IF(ISBLANK(G24),0,VLOOKUP(G24,Table!C:D,2,FALSE))</f>
        <v>0</v>
      </c>
      <c r="I24" s="2">
        <f t="shared" si="3"/>
        <v>0</v>
      </c>
      <c r="J24" s="11" t="e">
        <f t="shared" si="0"/>
        <v>#VALUE!</v>
      </c>
      <c r="K24" s="11">
        <f t="shared" si="5"/>
        <v>0</v>
      </c>
    </row>
    <row r="25" spans="1:11" ht="15">
      <c r="A25" s="9" t="str">
        <f t="shared" si="4"/>
        <v/>
      </c>
      <c r="B25" s="9" t="str">
        <f t="shared" si="2"/>
        <v/>
      </c>
      <c r="C25" s="91"/>
      <c r="D25" s="10">
        <v>18</v>
      </c>
      <c r="E25" s="92"/>
      <c r="F25" s="92"/>
      <c r="G25" s="93"/>
      <c r="H25">
        <f>IF(ISBLANK(G25),0,VLOOKUP(G25,Table!C:D,2,FALSE))</f>
        <v>0</v>
      </c>
      <c r="I25" s="2">
        <f t="shared" si="3"/>
        <v>0</v>
      </c>
      <c r="J25" s="11" t="e">
        <f t="shared" si="0"/>
        <v>#VALUE!</v>
      </c>
      <c r="K25" s="11">
        <f t="shared" si="5"/>
        <v>0</v>
      </c>
    </row>
    <row r="26" spans="1:11" ht="15">
      <c r="A26" s="9" t="str">
        <f t="shared" si="4"/>
        <v/>
      </c>
      <c r="B26" s="9" t="str">
        <f t="shared" si="2"/>
        <v/>
      </c>
      <c r="C26" s="91"/>
      <c r="D26" s="10">
        <v>19</v>
      </c>
      <c r="E26" s="92"/>
      <c r="F26" s="92"/>
      <c r="G26" s="93"/>
      <c r="H26">
        <f>IF(ISBLANK(G26),0,VLOOKUP(G26,Table!C:D,2,FALSE))</f>
        <v>0</v>
      </c>
      <c r="I26" s="2">
        <f t="shared" si="3"/>
        <v>0</v>
      </c>
      <c r="J26" s="11" t="e">
        <f t="shared" si="0"/>
        <v>#VALUE!</v>
      </c>
      <c r="K26" s="11">
        <f t="shared" si="5"/>
        <v>0</v>
      </c>
    </row>
    <row r="27" spans="1:11" ht="15">
      <c r="A27" s="9" t="str">
        <f t="shared" si="4"/>
        <v/>
      </c>
      <c r="B27" s="9" t="str">
        <f t="shared" si="2"/>
        <v/>
      </c>
      <c r="C27" s="91"/>
      <c r="D27" s="10">
        <v>20</v>
      </c>
      <c r="E27" s="92"/>
      <c r="F27" s="92"/>
      <c r="G27" s="93"/>
      <c r="H27">
        <f>IF(ISBLANK(G27),0,VLOOKUP(G27,Table!C:D,2,FALSE))</f>
        <v>0</v>
      </c>
      <c r="I27" s="2">
        <f t="shared" si="3"/>
        <v>0</v>
      </c>
      <c r="J27" s="11" t="e">
        <f t="shared" si="0"/>
        <v>#VALUE!</v>
      </c>
      <c r="K27" s="11">
        <f t="shared" si="5"/>
        <v>0</v>
      </c>
    </row>
    <row r="28" spans="1:11" ht="15">
      <c r="A28" s="9" t="str">
        <f t="shared" si="4"/>
        <v/>
      </c>
      <c r="B28" s="9" t="str">
        <f t="shared" si="2"/>
        <v/>
      </c>
      <c r="C28" s="91"/>
      <c r="D28" s="10">
        <v>21</v>
      </c>
      <c r="E28" s="92"/>
      <c r="F28" s="92"/>
      <c r="G28" s="93"/>
      <c r="H28">
        <f>IF(ISBLANK(G28),0,VLOOKUP(G28,Table!C:D,2,FALSE))</f>
        <v>0</v>
      </c>
      <c r="I28" s="2">
        <f t="shared" si="3"/>
        <v>0</v>
      </c>
      <c r="J28" s="11" t="e">
        <f t="shared" si="0"/>
        <v>#VALUE!</v>
      </c>
      <c r="K28" s="11">
        <f t="shared" si="5"/>
        <v>0</v>
      </c>
    </row>
    <row r="29" spans="1:11" ht="15">
      <c r="A29" s="9" t="str">
        <f t="shared" si="4"/>
        <v/>
      </c>
      <c r="B29" s="9" t="str">
        <f t="shared" si="2"/>
        <v/>
      </c>
      <c r="C29" s="91"/>
      <c r="D29" s="10">
        <v>22</v>
      </c>
      <c r="E29" s="92"/>
      <c r="F29" s="92"/>
      <c r="G29" s="93"/>
      <c r="H29">
        <f>IF(ISBLANK(G29),0,VLOOKUP(G29,Table!C:D,2,FALSE))</f>
        <v>0</v>
      </c>
      <c r="I29" s="2">
        <f t="shared" si="3"/>
        <v>0</v>
      </c>
      <c r="J29" s="11" t="e">
        <f t="shared" si="0"/>
        <v>#VALUE!</v>
      </c>
      <c r="K29" s="11">
        <f t="shared" si="5"/>
        <v>0</v>
      </c>
    </row>
    <row r="30" spans="1:11" ht="15">
      <c r="A30" s="9" t="str">
        <f t="shared" si="4"/>
        <v/>
      </c>
      <c r="B30" s="9" t="str">
        <f t="shared" si="2"/>
        <v/>
      </c>
      <c r="C30" s="91"/>
      <c r="D30" s="10">
        <v>23</v>
      </c>
      <c r="E30" s="92"/>
      <c r="F30" s="92"/>
      <c r="G30" s="93"/>
      <c r="H30">
        <f>IF(ISBLANK(G30),0,VLOOKUP(G30,Table!C:D,2,FALSE))</f>
        <v>0</v>
      </c>
      <c r="I30" s="2">
        <f t="shared" si="3"/>
        <v>0</v>
      </c>
      <c r="J30" s="11" t="e">
        <f t="shared" si="0"/>
        <v>#VALUE!</v>
      </c>
      <c r="K30" s="11">
        <f t="shared" si="5"/>
        <v>0</v>
      </c>
    </row>
    <row r="31" spans="1:11" ht="15">
      <c r="A31" s="9" t="str">
        <f t="shared" si="4"/>
        <v/>
      </c>
      <c r="B31" s="9" t="str">
        <f t="shared" si="2"/>
        <v/>
      </c>
      <c r="C31" s="91"/>
      <c r="D31" s="10">
        <v>24</v>
      </c>
      <c r="E31" s="92"/>
      <c r="F31" s="92"/>
      <c r="G31" s="93"/>
      <c r="H31">
        <f>IF(ISBLANK(G31),0,VLOOKUP(G31,Table!C:D,2,FALSE))</f>
        <v>0</v>
      </c>
      <c r="I31" s="2">
        <f t="shared" si="3"/>
        <v>0</v>
      </c>
      <c r="J31" s="11" t="e">
        <f t="shared" si="0"/>
        <v>#VALUE!</v>
      </c>
      <c r="K31" s="11">
        <f t="shared" si="5"/>
        <v>0</v>
      </c>
    </row>
    <row r="32" spans="1:11" ht="15">
      <c r="A32" s="9" t="str">
        <f t="shared" si="4"/>
        <v/>
      </c>
      <c r="B32" s="9" t="str">
        <f t="shared" si="2"/>
        <v/>
      </c>
      <c r="C32" s="91"/>
      <c r="D32" s="10">
        <v>25</v>
      </c>
      <c r="E32" s="92"/>
      <c r="F32" s="92"/>
      <c r="G32" s="93"/>
      <c r="H32">
        <f>IF(ISBLANK(G32),0,VLOOKUP(G32,Table!C:D,2,FALSE))</f>
        <v>0</v>
      </c>
      <c r="I32" s="2">
        <f t="shared" si="3"/>
        <v>0</v>
      </c>
      <c r="J32" s="11" t="e">
        <f t="shared" si="0"/>
        <v>#VALUE!</v>
      </c>
      <c r="K32" s="11">
        <f t="shared" si="5"/>
        <v>0</v>
      </c>
    </row>
    <row r="33" spans="1:11" ht="15">
      <c r="A33" s="9" t="str">
        <f t="shared" si="4"/>
        <v/>
      </c>
      <c r="B33" s="9" t="str">
        <f t="shared" si="2"/>
        <v/>
      </c>
      <c r="C33" s="91"/>
      <c r="D33" s="10">
        <v>26</v>
      </c>
      <c r="E33" s="92"/>
      <c r="F33" s="92"/>
      <c r="G33" s="93"/>
      <c r="H33">
        <f>IF(ISBLANK(G33),0,VLOOKUP(G33,Table!C:D,2,FALSE))</f>
        <v>0</v>
      </c>
      <c r="I33" s="2">
        <f t="shared" si="3"/>
        <v>0</v>
      </c>
      <c r="J33" s="11" t="e">
        <f t="shared" si="0"/>
        <v>#VALUE!</v>
      </c>
      <c r="K33" s="11">
        <f t="shared" si="5"/>
        <v>0</v>
      </c>
    </row>
    <row r="34" spans="1:11" ht="15">
      <c r="A34" s="9" t="str">
        <f t="shared" si="4"/>
        <v/>
      </c>
      <c r="B34" s="9" t="str">
        <f t="shared" si="2"/>
        <v/>
      </c>
      <c r="C34" s="91"/>
      <c r="D34" s="10">
        <v>27</v>
      </c>
      <c r="E34" s="92"/>
      <c r="F34" s="92"/>
      <c r="G34" s="93"/>
      <c r="H34">
        <f>IF(ISBLANK(G34),0,VLOOKUP(G34,Table!C:D,2,FALSE))</f>
        <v>0</v>
      </c>
      <c r="I34" s="2">
        <f t="shared" si="3"/>
        <v>0</v>
      </c>
      <c r="J34" s="11" t="e">
        <f t="shared" si="0"/>
        <v>#VALUE!</v>
      </c>
      <c r="K34" s="11">
        <f t="shared" si="5"/>
        <v>0</v>
      </c>
    </row>
    <row r="35" spans="1:11">
      <c r="A35" s="9" t="str">
        <f t="shared" si="4"/>
        <v/>
      </c>
      <c r="B35" s="9" t="str">
        <f t="shared" si="2"/>
        <v/>
      </c>
      <c r="C35" s="91"/>
      <c r="D35" s="10">
        <v>28</v>
      </c>
      <c r="E35" s="92"/>
      <c r="F35" s="92"/>
      <c r="G35" s="93"/>
      <c r="H35">
        <f>IF(ISBLANK(G35),0,VLOOKUP(G35,Table!C:D,2,FALSE))</f>
        <v>0</v>
      </c>
      <c r="I35" s="2">
        <f t="shared" si="3"/>
        <v>0</v>
      </c>
      <c r="J35" s="11" t="e">
        <f t="shared" si="0"/>
        <v>#VALUE!</v>
      </c>
      <c r="K35" s="11">
        <f t="shared" si="5"/>
        <v>0</v>
      </c>
    </row>
    <row r="36" spans="1:11">
      <c r="A36" s="9" t="str">
        <f t="shared" si="4"/>
        <v/>
      </c>
      <c r="B36" s="9" t="str">
        <f t="shared" si="2"/>
        <v/>
      </c>
      <c r="C36" s="91"/>
      <c r="D36" s="10">
        <v>29</v>
      </c>
      <c r="E36" s="92"/>
      <c r="F36" s="92"/>
      <c r="G36" s="93"/>
      <c r="H36">
        <f>IF(ISBLANK(G36),0,VLOOKUP(G36,Table!C:D,2,FALSE))</f>
        <v>0</v>
      </c>
      <c r="I36" s="2">
        <f t="shared" si="3"/>
        <v>0</v>
      </c>
      <c r="J36" s="11" t="e">
        <f t="shared" si="0"/>
        <v>#VALUE!</v>
      </c>
      <c r="K36" s="11">
        <f t="shared" si="5"/>
        <v>0</v>
      </c>
    </row>
    <row r="37" spans="1:11">
      <c r="A37" s="9" t="str">
        <f t="shared" si="4"/>
        <v/>
      </c>
      <c r="B37" s="9" t="str">
        <f t="shared" si="2"/>
        <v/>
      </c>
      <c r="C37" s="91"/>
      <c r="D37" s="10">
        <v>30</v>
      </c>
      <c r="E37" s="92"/>
      <c r="F37" s="92"/>
      <c r="G37" s="93"/>
      <c r="H37">
        <f>IF(ISBLANK(G37),0,VLOOKUP(G37,Table!C:D,2,FALSE))</f>
        <v>0</v>
      </c>
      <c r="I37" s="2">
        <f t="shared" si="3"/>
        <v>0</v>
      </c>
      <c r="J37" s="11" t="e">
        <f t="shared" si="0"/>
        <v>#VALUE!</v>
      </c>
      <c r="K37" s="11">
        <f t="shared" si="5"/>
        <v>0</v>
      </c>
    </row>
    <row r="38" spans="1:11">
      <c r="A38" s="9" t="str">
        <f t="shared" si="4"/>
        <v/>
      </c>
      <c r="B38" s="9" t="str">
        <f t="shared" si="2"/>
        <v/>
      </c>
      <c r="C38" s="91"/>
      <c r="D38" s="10">
        <v>31</v>
      </c>
      <c r="E38" s="92"/>
      <c r="F38" s="92"/>
      <c r="G38" s="93"/>
      <c r="H38">
        <f>IF(ISBLANK(G38),0,VLOOKUP(G38,Table!C:D,2,FALSE))</f>
        <v>0</v>
      </c>
      <c r="I38" s="2">
        <f t="shared" si="3"/>
        <v>0</v>
      </c>
      <c r="J38" s="11" t="e">
        <f t="shared" si="0"/>
        <v>#VALUE!</v>
      </c>
      <c r="K38" s="11">
        <f t="shared" si="5"/>
        <v>0</v>
      </c>
    </row>
    <row r="39" spans="1:11">
      <c r="A39" s="9" t="str">
        <f t="shared" si="4"/>
        <v/>
      </c>
      <c r="B39" s="9" t="str">
        <f t="shared" si="2"/>
        <v/>
      </c>
      <c r="C39" s="91"/>
      <c r="D39" s="10">
        <v>32</v>
      </c>
      <c r="E39" s="92"/>
      <c r="F39" s="92"/>
      <c r="G39" s="93"/>
      <c r="H39">
        <f>IF(ISBLANK(G39),0,VLOOKUP(G39,Table!C:D,2,FALSE))</f>
        <v>0</v>
      </c>
      <c r="I39" s="2">
        <f t="shared" si="3"/>
        <v>0</v>
      </c>
      <c r="J39" s="11" t="e">
        <f t="shared" si="0"/>
        <v>#VALUE!</v>
      </c>
      <c r="K39" s="11">
        <f t="shared" si="5"/>
        <v>0</v>
      </c>
    </row>
    <row r="40" spans="1:11">
      <c r="A40" s="9" t="str">
        <f t="shared" si="4"/>
        <v/>
      </c>
      <c r="B40" s="9" t="str">
        <f t="shared" si="2"/>
        <v/>
      </c>
      <c r="C40" s="91"/>
      <c r="D40" s="10">
        <v>33</v>
      </c>
      <c r="E40" s="92"/>
      <c r="F40" s="92"/>
      <c r="G40" s="93"/>
      <c r="H40">
        <f>IF(ISBLANK(G40),0,VLOOKUP(G40,Table!C:D,2,FALSE))</f>
        <v>0</v>
      </c>
      <c r="I40" s="2">
        <f t="shared" si="3"/>
        <v>0</v>
      </c>
      <c r="J40" s="11" t="e">
        <f t="shared" si="0"/>
        <v>#VALUE!</v>
      </c>
      <c r="K40" s="11">
        <f t="shared" si="5"/>
        <v>0</v>
      </c>
    </row>
    <row r="41" spans="1:11">
      <c r="A41" s="9" t="str">
        <f t="shared" si="4"/>
        <v/>
      </c>
      <c r="B41" s="9" t="str">
        <f t="shared" si="2"/>
        <v/>
      </c>
      <c r="C41" s="91"/>
      <c r="D41" s="10">
        <v>34</v>
      </c>
      <c r="E41" s="92"/>
      <c r="F41" s="92"/>
      <c r="G41" s="93"/>
      <c r="H41">
        <f>IF(ISBLANK(G41),0,VLOOKUP(G41,Table!C:D,2,FALSE))</f>
        <v>0</v>
      </c>
      <c r="I41" s="2">
        <f t="shared" si="3"/>
        <v>0</v>
      </c>
      <c r="J41" s="11" t="e">
        <f t="shared" si="0"/>
        <v>#VALUE!</v>
      </c>
      <c r="K41" s="11">
        <f t="shared" si="5"/>
        <v>0</v>
      </c>
    </row>
    <row r="42" spans="1:11">
      <c r="A42" s="9" t="str">
        <f t="shared" si="4"/>
        <v/>
      </c>
      <c r="B42" s="9" t="str">
        <f t="shared" si="2"/>
        <v/>
      </c>
      <c r="C42" s="91"/>
      <c r="D42" s="10">
        <v>35</v>
      </c>
      <c r="E42" s="92"/>
      <c r="F42" s="92"/>
      <c r="G42" s="93"/>
      <c r="H42">
        <f>IF(ISBLANK(G42),0,VLOOKUP(G42,Table!C:D,2,FALSE))</f>
        <v>0</v>
      </c>
      <c r="I42" s="2">
        <f t="shared" si="3"/>
        <v>0</v>
      </c>
      <c r="J42" s="11" t="e">
        <f t="shared" si="0"/>
        <v>#VALUE!</v>
      </c>
      <c r="K42" s="11">
        <f t="shared" si="5"/>
        <v>0</v>
      </c>
    </row>
    <row r="43" spans="1:11">
      <c r="A43" s="9" t="str">
        <f t="shared" si="4"/>
        <v/>
      </c>
      <c r="B43" s="9" t="str">
        <f t="shared" si="2"/>
        <v/>
      </c>
      <c r="C43" s="91"/>
      <c r="D43" s="10">
        <v>36</v>
      </c>
      <c r="E43" s="92"/>
      <c r="F43" s="92"/>
      <c r="G43" s="93"/>
      <c r="H43">
        <f>IF(ISBLANK(G43),0,VLOOKUP(G43,Table!C:D,2,FALSE))</f>
        <v>0</v>
      </c>
      <c r="I43" s="2">
        <f t="shared" si="3"/>
        <v>0</v>
      </c>
      <c r="J43" s="11" t="e">
        <f t="shared" si="0"/>
        <v>#VALUE!</v>
      </c>
      <c r="K43" s="11">
        <f t="shared" si="5"/>
        <v>0</v>
      </c>
    </row>
    <row r="44" spans="1:11">
      <c r="A44" s="9" t="str">
        <f t="shared" si="4"/>
        <v/>
      </c>
      <c r="B44" s="9" t="str">
        <f t="shared" si="2"/>
        <v/>
      </c>
      <c r="C44" s="91"/>
      <c r="D44" s="10">
        <v>37</v>
      </c>
      <c r="E44" s="92"/>
      <c r="F44" s="92"/>
      <c r="G44" s="93"/>
      <c r="H44">
        <f>IF(ISBLANK(G44),0,VLOOKUP(G44,Table!C:D,2,FALSE))</f>
        <v>0</v>
      </c>
      <c r="I44" s="2">
        <f t="shared" si="3"/>
        <v>0</v>
      </c>
      <c r="J44" s="11" t="e">
        <f t="shared" si="0"/>
        <v>#VALUE!</v>
      </c>
      <c r="K44" s="11">
        <f t="shared" si="5"/>
        <v>0</v>
      </c>
    </row>
    <row r="45" spans="1:11">
      <c r="A45" s="9" t="str">
        <f t="shared" si="4"/>
        <v/>
      </c>
      <c r="B45" s="9" t="str">
        <f t="shared" si="2"/>
        <v/>
      </c>
      <c r="C45" s="91"/>
      <c r="D45" s="10">
        <v>38</v>
      </c>
      <c r="E45" s="92"/>
      <c r="F45" s="92"/>
      <c r="G45" s="93"/>
      <c r="H45">
        <f>IF(ISBLANK(G45),0,VLOOKUP(G45,Table!C:D,2,FALSE))</f>
        <v>0</v>
      </c>
      <c r="I45" s="2">
        <f t="shared" si="3"/>
        <v>0</v>
      </c>
      <c r="J45" s="11" t="e">
        <f t="shared" si="0"/>
        <v>#VALUE!</v>
      </c>
      <c r="K45" s="11">
        <f t="shared" si="5"/>
        <v>0</v>
      </c>
    </row>
    <row r="46" spans="1:11">
      <c r="A46" s="9" t="str">
        <f t="shared" si="4"/>
        <v/>
      </c>
      <c r="B46" s="9" t="str">
        <f t="shared" si="2"/>
        <v/>
      </c>
      <c r="C46" s="91"/>
      <c r="D46" s="10">
        <v>39</v>
      </c>
      <c r="E46" s="92"/>
      <c r="F46" s="92"/>
      <c r="G46" s="93"/>
      <c r="H46">
        <f>IF(ISBLANK(G46),0,VLOOKUP(G46,Table!C:D,2,FALSE))</f>
        <v>0</v>
      </c>
      <c r="I46" s="2">
        <f t="shared" si="3"/>
        <v>0</v>
      </c>
      <c r="J46" s="11" t="e">
        <f t="shared" si="0"/>
        <v>#VALUE!</v>
      </c>
      <c r="K46" s="11">
        <f t="shared" si="5"/>
        <v>0</v>
      </c>
    </row>
    <row r="47" spans="1:11">
      <c r="A47" s="9" t="str">
        <f t="shared" si="4"/>
        <v/>
      </c>
      <c r="B47" s="9" t="str">
        <f t="shared" si="2"/>
        <v/>
      </c>
      <c r="C47" s="91"/>
      <c r="D47" s="10">
        <v>40</v>
      </c>
      <c r="E47" s="92"/>
      <c r="F47" s="92"/>
      <c r="G47" s="93"/>
      <c r="H47">
        <f>IF(ISBLANK(G47),0,VLOOKUP(G47,Table!C:D,2,FALSE))</f>
        <v>0</v>
      </c>
      <c r="I47" s="2">
        <f t="shared" si="3"/>
        <v>0</v>
      </c>
      <c r="J47" s="11" t="e">
        <f t="shared" si="0"/>
        <v>#VALUE!</v>
      </c>
      <c r="K47" s="11">
        <f t="shared" si="5"/>
        <v>0</v>
      </c>
    </row>
    <row r="48" spans="1:11">
      <c r="A48" s="9" t="str">
        <f t="shared" si="4"/>
        <v/>
      </c>
      <c r="B48" s="9" t="str">
        <f t="shared" si="2"/>
        <v/>
      </c>
      <c r="C48" s="91"/>
      <c r="D48" s="10">
        <v>41</v>
      </c>
      <c r="E48" s="92"/>
      <c r="F48" s="92"/>
      <c r="G48" s="93"/>
      <c r="H48">
        <f>IF(ISBLANK(G48),0,VLOOKUP(G48,Table!C:D,2,FALSE))</f>
        <v>0</v>
      </c>
      <c r="I48" s="2">
        <f t="shared" si="3"/>
        <v>0</v>
      </c>
      <c r="J48" s="11" t="e">
        <f t="shared" si="0"/>
        <v>#VALUE!</v>
      </c>
      <c r="K48" s="11">
        <f t="shared" si="5"/>
        <v>0</v>
      </c>
    </row>
    <row r="49" spans="1:11">
      <c r="A49" s="9" t="str">
        <f t="shared" si="4"/>
        <v/>
      </c>
      <c r="B49" s="9" t="str">
        <f t="shared" si="2"/>
        <v/>
      </c>
      <c r="C49" s="91"/>
      <c r="D49" s="10">
        <v>42</v>
      </c>
      <c r="E49" s="92"/>
      <c r="F49" s="92"/>
      <c r="G49" s="93"/>
      <c r="H49">
        <f>IF(ISBLANK(G49),0,VLOOKUP(G49,Table!C:D,2,FALSE))</f>
        <v>0</v>
      </c>
      <c r="I49" s="2">
        <f t="shared" si="3"/>
        <v>0</v>
      </c>
      <c r="J49" s="11" t="e">
        <f t="shared" si="0"/>
        <v>#VALUE!</v>
      </c>
      <c r="K49" s="11">
        <f t="shared" si="5"/>
        <v>0</v>
      </c>
    </row>
    <row r="50" spans="1:11">
      <c r="A50" s="9" t="str">
        <f t="shared" si="4"/>
        <v/>
      </c>
      <c r="B50" s="9" t="str">
        <f t="shared" si="2"/>
        <v/>
      </c>
      <c r="C50" s="91"/>
      <c r="D50" s="10">
        <v>43</v>
      </c>
      <c r="E50" s="92"/>
      <c r="F50" s="92"/>
      <c r="G50" s="93"/>
      <c r="H50">
        <f>IF(ISBLANK(G50),0,VLOOKUP(G50,Table!C:D,2,FALSE))</f>
        <v>0</v>
      </c>
      <c r="I50" s="2">
        <f t="shared" si="3"/>
        <v>0</v>
      </c>
      <c r="J50" s="11" t="e">
        <f t="shared" si="0"/>
        <v>#VALUE!</v>
      </c>
      <c r="K50" s="11">
        <f t="shared" si="5"/>
        <v>0</v>
      </c>
    </row>
    <row r="51" spans="1:11">
      <c r="A51" s="9" t="str">
        <f t="shared" si="4"/>
        <v/>
      </c>
      <c r="B51" s="9" t="str">
        <f t="shared" si="2"/>
        <v/>
      </c>
      <c r="C51" s="91"/>
      <c r="D51" s="10">
        <v>44</v>
      </c>
      <c r="E51" s="92"/>
      <c r="F51" s="92"/>
      <c r="G51" s="93"/>
      <c r="H51">
        <f>IF(ISBLANK(G51),0,VLOOKUP(G51,Table!C:D,2,FALSE))</f>
        <v>0</v>
      </c>
      <c r="I51" s="2">
        <f t="shared" si="3"/>
        <v>0</v>
      </c>
      <c r="J51" s="11" t="e">
        <f t="shared" si="0"/>
        <v>#VALUE!</v>
      </c>
      <c r="K51" s="11">
        <f t="shared" si="5"/>
        <v>0</v>
      </c>
    </row>
    <row r="52" spans="1:11">
      <c r="A52" s="9" t="str">
        <f t="shared" si="4"/>
        <v/>
      </c>
      <c r="B52" s="9" t="str">
        <f t="shared" si="2"/>
        <v/>
      </c>
      <c r="C52" s="91"/>
      <c r="D52" s="10">
        <v>45</v>
      </c>
      <c r="E52" s="92"/>
      <c r="F52" s="92"/>
      <c r="G52" s="93"/>
      <c r="H52">
        <f>IF(ISBLANK(G52),0,VLOOKUP(G52,Table!C:D,2,FALSE))</f>
        <v>0</v>
      </c>
      <c r="I52" s="2">
        <f t="shared" si="3"/>
        <v>0</v>
      </c>
      <c r="J52" s="11" t="e">
        <f t="shared" si="0"/>
        <v>#VALUE!</v>
      </c>
      <c r="K52" s="11">
        <f t="shared" si="5"/>
        <v>0</v>
      </c>
    </row>
    <row r="53" spans="1:11">
      <c r="A53" s="9" t="str">
        <f t="shared" si="4"/>
        <v/>
      </c>
      <c r="B53" s="9" t="str">
        <f t="shared" si="2"/>
        <v/>
      </c>
      <c r="C53" s="91"/>
      <c r="D53" s="10">
        <v>46</v>
      </c>
      <c r="E53" s="92"/>
      <c r="F53" s="92"/>
      <c r="G53" s="93"/>
      <c r="H53">
        <f>IF(ISBLANK(G53),0,VLOOKUP(G53,Table!C:D,2,FALSE))</f>
        <v>0</v>
      </c>
      <c r="I53" s="2">
        <f t="shared" si="3"/>
        <v>0</v>
      </c>
      <c r="J53" s="11" t="e">
        <f t="shared" si="0"/>
        <v>#VALUE!</v>
      </c>
      <c r="K53" s="11">
        <f t="shared" si="5"/>
        <v>0</v>
      </c>
    </row>
    <row r="54" spans="1:11">
      <c r="A54" s="9" t="str">
        <f t="shared" si="4"/>
        <v/>
      </c>
      <c r="B54" s="9" t="str">
        <f t="shared" si="2"/>
        <v/>
      </c>
      <c r="C54" s="91"/>
      <c r="D54" s="10">
        <v>47</v>
      </c>
      <c r="E54" s="92"/>
      <c r="F54" s="92"/>
      <c r="G54" s="93"/>
      <c r="H54">
        <f>IF(ISBLANK(G54),0,VLOOKUP(G54,Table!C:D,2,FALSE))</f>
        <v>0</v>
      </c>
      <c r="I54" s="2">
        <f t="shared" si="3"/>
        <v>0</v>
      </c>
      <c r="J54" s="11" t="e">
        <f t="shared" si="0"/>
        <v>#VALUE!</v>
      </c>
      <c r="K54" s="11">
        <f t="shared" si="5"/>
        <v>0</v>
      </c>
    </row>
    <row r="55" spans="1:11">
      <c r="A55" s="9" t="str">
        <f t="shared" si="4"/>
        <v/>
      </c>
      <c r="B55" s="9" t="str">
        <f t="shared" si="2"/>
        <v/>
      </c>
      <c r="C55" s="91"/>
      <c r="D55" s="10">
        <v>48</v>
      </c>
      <c r="E55" s="92"/>
      <c r="F55" s="92"/>
      <c r="G55" s="93"/>
      <c r="H55">
        <f>IF(ISBLANK(G55),0,VLOOKUP(G55,Table!C:D,2,FALSE))</f>
        <v>0</v>
      </c>
      <c r="I55" s="2">
        <f t="shared" si="3"/>
        <v>0</v>
      </c>
      <c r="J55" s="11" t="e">
        <f t="shared" si="0"/>
        <v>#VALUE!</v>
      </c>
      <c r="K55" s="11">
        <f t="shared" si="5"/>
        <v>0</v>
      </c>
    </row>
    <row r="56" spans="1:11">
      <c r="A56" s="9" t="str">
        <f t="shared" si="4"/>
        <v/>
      </c>
      <c r="B56" s="9" t="str">
        <f t="shared" si="2"/>
        <v/>
      </c>
      <c r="C56" s="91"/>
      <c r="D56" s="10">
        <v>49</v>
      </c>
      <c r="E56" s="92"/>
      <c r="F56" s="92"/>
      <c r="G56" s="93"/>
      <c r="H56">
        <f>IF(ISBLANK(G56),0,VLOOKUP(G56,Table!C:D,2,FALSE))</f>
        <v>0</v>
      </c>
      <c r="I56" s="2">
        <f t="shared" si="3"/>
        <v>0</v>
      </c>
      <c r="J56" s="11" t="e">
        <f t="shared" si="0"/>
        <v>#VALUE!</v>
      </c>
      <c r="K56" s="11">
        <f t="shared" si="5"/>
        <v>0</v>
      </c>
    </row>
    <row r="57" spans="1:11">
      <c r="A57" s="9" t="str">
        <f t="shared" si="4"/>
        <v/>
      </c>
      <c r="B57" s="9" t="str">
        <f t="shared" si="2"/>
        <v/>
      </c>
      <c r="C57" s="91"/>
      <c r="D57" s="10">
        <v>50</v>
      </c>
      <c r="E57" s="92"/>
      <c r="F57" s="92"/>
      <c r="G57" s="93"/>
      <c r="H57">
        <f>IF(ISBLANK(G57),0,VLOOKUP(G57,Table!C:D,2,FALSE))</f>
        <v>0</v>
      </c>
      <c r="I57" s="2">
        <f t="shared" si="3"/>
        <v>0</v>
      </c>
      <c r="J57" s="11" t="e">
        <f t="shared" si="0"/>
        <v>#VALUE!</v>
      </c>
      <c r="K57" s="11">
        <f t="shared" si="5"/>
        <v>0</v>
      </c>
    </row>
    <row r="58" spans="1:11">
      <c r="A58" s="9" t="str">
        <f t="shared" si="4"/>
        <v/>
      </c>
      <c r="B58" s="9" t="str">
        <f t="shared" si="2"/>
        <v/>
      </c>
      <c r="C58" s="91"/>
      <c r="D58" s="10">
        <v>51</v>
      </c>
      <c r="E58" s="92"/>
      <c r="F58" s="92"/>
      <c r="G58" s="93"/>
      <c r="H58">
        <f>IF(ISBLANK(G58),0,VLOOKUP(G58,Table!C:D,2,FALSE))</f>
        <v>0</v>
      </c>
      <c r="I58" s="2">
        <f t="shared" si="3"/>
        <v>0</v>
      </c>
      <c r="J58" s="11" t="e">
        <f t="shared" si="0"/>
        <v>#VALUE!</v>
      </c>
      <c r="K58" s="11">
        <f t="shared" si="5"/>
        <v>0</v>
      </c>
    </row>
    <row r="59" spans="1:11">
      <c r="A59" s="9" t="str">
        <f t="shared" si="4"/>
        <v/>
      </c>
      <c r="B59" s="9" t="str">
        <f t="shared" si="2"/>
        <v/>
      </c>
      <c r="C59" s="91"/>
      <c r="D59" s="10">
        <v>52</v>
      </c>
      <c r="E59" s="92"/>
      <c r="F59" s="92"/>
      <c r="G59" s="93"/>
      <c r="H59">
        <f>IF(ISBLANK(G59),0,VLOOKUP(G59,Table!C:D,2,FALSE))</f>
        <v>0</v>
      </c>
      <c r="I59" s="2">
        <f t="shared" si="3"/>
        <v>0</v>
      </c>
      <c r="J59" s="11" t="e">
        <f t="shared" si="0"/>
        <v>#VALUE!</v>
      </c>
      <c r="K59" s="11">
        <f t="shared" si="5"/>
        <v>0</v>
      </c>
    </row>
    <row r="60" spans="1:11">
      <c r="A60" s="9" t="str">
        <f t="shared" si="4"/>
        <v/>
      </c>
      <c r="B60" s="9" t="str">
        <f t="shared" si="2"/>
        <v/>
      </c>
      <c r="C60" s="91"/>
      <c r="D60" s="10">
        <v>53</v>
      </c>
      <c r="E60" s="92"/>
      <c r="F60" s="92"/>
      <c r="G60" s="93"/>
      <c r="H60">
        <f>IF(ISBLANK(G60),0,VLOOKUP(G60,Table!C:D,2,FALSE))</f>
        <v>0</v>
      </c>
      <c r="I60" s="2">
        <f t="shared" si="3"/>
        <v>0</v>
      </c>
      <c r="J60" s="11" t="e">
        <f t="shared" si="0"/>
        <v>#VALUE!</v>
      </c>
      <c r="K60" s="11">
        <f t="shared" si="5"/>
        <v>0</v>
      </c>
    </row>
    <row r="61" spans="1:11">
      <c r="A61" s="9" t="str">
        <f t="shared" si="4"/>
        <v/>
      </c>
      <c r="B61" s="9" t="str">
        <f t="shared" si="2"/>
        <v/>
      </c>
      <c r="C61" s="91"/>
      <c r="D61" s="10">
        <v>54</v>
      </c>
      <c r="E61" s="92"/>
      <c r="F61" s="92"/>
      <c r="G61" s="93"/>
      <c r="H61">
        <f>IF(ISBLANK(G61),0,VLOOKUP(G61,Table!C:D,2,FALSE))</f>
        <v>0</v>
      </c>
      <c r="I61" s="2">
        <f t="shared" si="3"/>
        <v>0</v>
      </c>
      <c r="J61" s="11" t="e">
        <f t="shared" si="0"/>
        <v>#VALUE!</v>
      </c>
      <c r="K61" s="11">
        <f t="shared" si="5"/>
        <v>0</v>
      </c>
    </row>
    <row r="62" spans="1:11">
      <c r="A62" s="9" t="str">
        <f t="shared" si="4"/>
        <v/>
      </c>
      <c r="B62" s="9" t="str">
        <f t="shared" si="2"/>
        <v/>
      </c>
      <c r="C62" s="91"/>
      <c r="D62" s="10">
        <v>55</v>
      </c>
      <c r="E62" s="92"/>
      <c r="F62" s="92"/>
      <c r="G62" s="93"/>
      <c r="H62">
        <f>IF(ISBLANK(G62),0,VLOOKUP(G62,Table!C:D,2,FALSE))</f>
        <v>0</v>
      </c>
      <c r="I62" s="2">
        <f t="shared" si="3"/>
        <v>0</v>
      </c>
      <c r="J62" s="11" t="e">
        <f t="shared" si="0"/>
        <v>#VALUE!</v>
      </c>
      <c r="K62" s="11">
        <f t="shared" si="5"/>
        <v>0</v>
      </c>
    </row>
    <row r="63" spans="1:11">
      <c r="A63" s="9" t="str">
        <f t="shared" si="4"/>
        <v/>
      </c>
      <c r="B63" s="9" t="str">
        <f t="shared" si="2"/>
        <v/>
      </c>
      <c r="C63" s="91"/>
      <c r="D63" s="10">
        <v>56</v>
      </c>
      <c r="E63" s="92"/>
      <c r="F63" s="92"/>
      <c r="G63" s="93"/>
      <c r="H63">
        <f>IF(ISBLANK(G63),0,VLOOKUP(G63,Table!C:D,2,FALSE))</f>
        <v>0</v>
      </c>
      <c r="I63" s="2">
        <f t="shared" si="3"/>
        <v>0</v>
      </c>
      <c r="J63" s="11" t="e">
        <f t="shared" si="0"/>
        <v>#VALUE!</v>
      </c>
      <c r="K63" s="11">
        <f t="shared" si="5"/>
        <v>0</v>
      </c>
    </row>
    <row r="64" spans="1:11">
      <c r="A64" s="9" t="str">
        <f t="shared" si="4"/>
        <v/>
      </c>
      <c r="B64" s="9" t="str">
        <f t="shared" si="2"/>
        <v/>
      </c>
      <c r="C64" s="91"/>
      <c r="D64" s="10">
        <v>57</v>
      </c>
      <c r="E64" s="92"/>
      <c r="F64" s="92"/>
      <c r="G64" s="93"/>
      <c r="H64">
        <f>IF(ISBLANK(G64),0,VLOOKUP(G64,Table!C:D,2,FALSE))</f>
        <v>0</v>
      </c>
      <c r="I64" s="2">
        <f t="shared" si="3"/>
        <v>0</v>
      </c>
      <c r="J64" s="11" t="e">
        <f t="shared" si="0"/>
        <v>#VALUE!</v>
      </c>
      <c r="K64" s="11">
        <f t="shared" si="5"/>
        <v>0</v>
      </c>
    </row>
    <row r="65" spans="1:11">
      <c r="A65" s="9" t="str">
        <f t="shared" si="4"/>
        <v/>
      </c>
      <c r="B65" s="9" t="str">
        <f t="shared" si="2"/>
        <v/>
      </c>
      <c r="C65" s="91"/>
      <c r="D65" s="10">
        <v>58</v>
      </c>
      <c r="E65" s="92"/>
      <c r="F65" s="92"/>
      <c r="G65" s="93"/>
      <c r="H65">
        <f>IF(ISBLANK(G65),0,VLOOKUP(G65,Table!C:D,2,FALSE))</f>
        <v>0</v>
      </c>
      <c r="I65" s="2">
        <f t="shared" si="3"/>
        <v>0</v>
      </c>
      <c r="J65" s="11" t="e">
        <f t="shared" si="0"/>
        <v>#VALUE!</v>
      </c>
      <c r="K65" s="11">
        <f t="shared" si="5"/>
        <v>0</v>
      </c>
    </row>
    <row r="66" spans="1:11">
      <c r="A66" s="9" t="str">
        <f t="shared" si="4"/>
        <v/>
      </c>
      <c r="B66" s="9" t="str">
        <f t="shared" si="2"/>
        <v/>
      </c>
      <c r="C66" s="91"/>
      <c r="D66" s="10">
        <v>59</v>
      </c>
      <c r="E66" s="92"/>
      <c r="F66" s="92"/>
      <c r="G66" s="93"/>
      <c r="H66">
        <f>IF(ISBLANK(G66),0,VLOOKUP(G66,Table!C:D,2,FALSE))</f>
        <v>0</v>
      </c>
      <c r="I66" s="2">
        <f t="shared" si="3"/>
        <v>0</v>
      </c>
      <c r="J66" s="11" t="e">
        <f t="shared" si="0"/>
        <v>#VALUE!</v>
      </c>
      <c r="K66" s="11">
        <f t="shared" si="5"/>
        <v>0</v>
      </c>
    </row>
    <row r="67" spans="1:11">
      <c r="A67" s="9" t="str">
        <f t="shared" si="4"/>
        <v/>
      </c>
      <c r="B67" s="9" t="str">
        <f t="shared" si="2"/>
        <v/>
      </c>
      <c r="C67" s="91"/>
      <c r="D67" s="10">
        <v>60</v>
      </c>
      <c r="E67" s="92"/>
      <c r="F67" s="92"/>
      <c r="G67" s="93"/>
      <c r="H67">
        <f>IF(ISBLANK(G67),0,VLOOKUP(G67,Table!C:D,2,FALSE))</f>
        <v>0</v>
      </c>
      <c r="I67" s="2">
        <f t="shared" si="3"/>
        <v>0</v>
      </c>
      <c r="J67" s="11" t="e">
        <f t="shared" si="0"/>
        <v>#VALUE!</v>
      </c>
      <c r="K67" s="11">
        <f t="shared" si="5"/>
        <v>0</v>
      </c>
    </row>
    <row r="68" spans="1:11">
      <c r="A68" s="10" t="s">
        <v>4</v>
      </c>
      <c r="B68" s="10"/>
      <c r="C68" s="9">
        <f>SUBTOTAL(109,Table22513[Time])</f>
        <v>0</v>
      </c>
      <c r="F68" s="41"/>
      <c r="G68" s="42"/>
      <c r="I68" s="2">
        <f>SUBTOTAL(109,Table22513[CEU Time])</f>
        <v>0</v>
      </c>
      <c r="J68"/>
      <c r="K68" s="11">
        <f>SUBTOTAL(109,Table22513['# of CEUs])</f>
        <v>0</v>
      </c>
    </row>
  </sheetData>
  <sheetProtection algorithmName="SHA-512" hashValue="D0miDhOLebXWUuwQ6Artq9BQvJWMGvKCzkNjp+6ka7G0bBNYS/JRU1synXFyftgr1P5uwdrl6ZhYa1q793sJew==" saltValue="Ukwvyd7yyEycAwM86lPNAA==" spinCount="100000" sheet="1" objects="1" scenarios="1"/>
  <mergeCells count="2">
    <mergeCell ref="E3:E4"/>
    <mergeCell ref="E1:G1"/>
  </mergeCells>
  <conditionalFormatting sqref="A4:D4 A5:XFD67">
    <cfRule type="containsText" dxfId="97" priority="6" operator="containsText" text="&lt;">
      <formula>NOT(ISERROR(SEARCH("&lt;",A4)))</formula>
    </cfRule>
  </conditionalFormatting>
  <conditionalFormatting sqref="A1:E1 H1:XFD1 A2:XFD3">
    <cfRule type="containsText" dxfId="96" priority="2" operator="containsText" text="&lt;">
      <formula>NOT(ISERROR(SEARCH("&lt;",A1)))</formula>
    </cfRule>
  </conditionalFormatting>
  <conditionalFormatting sqref="C1:C1048576">
    <cfRule type="dataBar" priority="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{079D3E18-976D-44AD-8F6E-B8950491A117}</x14:id>
        </ext>
      </extLst>
    </cfRule>
  </conditionalFormatting>
  <conditionalFormatting sqref="F4:XFD4">
    <cfRule type="containsText" dxfId="95" priority="1" operator="containsText" text="&lt;">
      <formula>NOT(ISERROR(SEARCH("&lt;",F4)))</formula>
    </cfRule>
  </conditionalFormatting>
  <conditionalFormatting sqref="L68:XFD1048576 A69:K1048576">
    <cfRule type="containsText" dxfId="94" priority="8" operator="containsText" text="&lt;">
      <formula>NOT(ISERROR(SEARCH("&lt;",A68)))</formula>
    </cfRule>
  </conditionalFormatting>
  <dataValidations count="1">
    <dataValidation type="date" allowBlank="1" showInputMessage="1" showErrorMessage="1" prompt="Format must be in a date form to be valid" sqref="F4:F5">
      <formula1>45292</formula1>
      <formula2>109575</formula2>
    </dataValidation>
  </dataValidations>
  <pageMargins left="0.7" right="0.7" top="0.75" bottom="0.75" header="0.3" footer="0.3"/>
  <pageSetup scale="55" orientation="portrait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79D3E18-976D-44AD-8F6E-B8950491A11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C1:C1048576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Table!$B$2:$B$49</xm:f>
          </x14:formula1>
          <xm:sqref>C8:C67 C69:C1048576</xm:sqref>
        </x14:dataValidation>
        <x14:dataValidation type="list" allowBlank="1" showInputMessage="1" showErrorMessage="1">
          <x14:formula1>
            <xm:f>Table!$C$2:$C$21</xm:f>
          </x14:formula1>
          <xm:sqref>G3 G69:G1048576 G7:G67</xm:sqref>
        </x14:dataValidation>
        <x14:dataValidation type="list" allowBlank="1" showInputMessage="1" showErrorMessage="1">
          <x14:formula1>
            <xm:f>Table!$A$2:$A$78</xm:f>
          </x14:formula1>
          <xm:sqref>G4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showGridLines="0" workbookViewId="0">
      <pane xSplit="3" ySplit="7" topLeftCell="D8" activePane="bottomRight" state="frozen"/>
      <selection activeCell="B5" sqref="B5:K5"/>
      <selection pane="topRight" activeCell="B5" sqref="B5:K5"/>
      <selection pane="bottomLeft" activeCell="B5" sqref="B5:K5"/>
      <selection pane="bottomRight" activeCell="F4" sqref="F4"/>
    </sheetView>
  </sheetViews>
  <sheetFormatPr defaultColWidth="0" defaultRowHeight="13.8" zeroHeight="1"/>
  <cols>
    <col min="1" max="1" width="7.09765625" style="9" customWidth="1"/>
    <col min="2" max="2" width="6.296875" style="9" customWidth="1"/>
    <col min="3" max="3" width="10" style="9" customWidth="1"/>
    <col min="4" max="4" width="6.3984375" style="10" bestFit="1" customWidth="1"/>
    <col min="5" max="5" width="57.296875" style="38" customWidth="1"/>
    <col min="6" max="6" width="33.296875" style="38" customWidth="1"/>
    <col min="7" max="7" width="20.8984375" customWidth="1"/>
    <col min="8" max="8" width="20.8984375" hidden="1" customWidth="1"/>
    <col min="9" max="9" width="11.3984375" style="2" customWidth="1"/>
    <col min="10" max="10" width="10" style="11" hidden="1" customWidth="1"/>
    <col min="11" max="11" width="11.296875" customWidth="1"/>
    <col min="12" max="12" width="0" hidden="1" customWidth="1"/>
    <col min="13" max="16384" width="8.8984375" hidden="1"/>
  </cols>
  <sheetData>
    <row r="1" spans="1:11" s="38" customFormat="1" ht="15">
      <c r="A1" s="94"/>
      <c r="B1" s="94"/>
      <c r="C1" s="94"/>
      <c r="D1" s="95"/>
      <c r="E1" s="112" t="s">
        <v>150</v>
      </c>
      <c r="F1" s="112"/>
      <c r="G1" s="112"/>
      <c r="I1" s="96"/>
      <c r="J1" s="97"/>
    </row>
    <row r="2" spans="1:11" ht="61.95" customHeight="1">
      <c r="E2" s="39" t="s">
        <v>34</v>
      </c>
      <c r="F2" s="9"/>
      <c r="I2" s="31" t="s">
        <v>123</v>
      </c>
      <c r="K2" s="36">
        <f>(SUM($I$8:$I$67))*1440</f>
        <v>0</v>
      </c>
    </row>
    <row r="3" spans="1:11" ht="15" customHeight="1">
      <c r="E3" s="111">
        <f>'Cover Page'!D13</f>
        <v>0</v>
      </c>
      <c r="F3" s="17" t="s">
        <v>10</v>
      </c>
      <c r="G3" s="17" t="s">
        <v>0</v>
      </c>
      <c r="H3" s="2"/>
      <c r="I3" s="32" t="s">
        <v>148</v>
      </c>
      <c r="K3" s="35">
        <f>SUM($K$8:$K$67)</f>
        <v>0</v>
      </c>
    </row>
    <row r="4" spans="1:11" ht="15" customHeight="1">
      <c r="E4" s="111"/>
      <c r="F4" s="89"/>
      <c r="G4" s="90"/>
      <c r="H4" s="2"/>
    </row>
    <row r="5" spans="1:11" ht="15" customHeight="1">
      <c r="E5" s="39"/>
      <c r="F5" s="71">
        <f>F4</f>
        <v>0</v>
      </c>
      <c r="G5" s="2"/>
      <c r="H5" s="2"/>
    </row>
    <row r="6" spans="1:11" ht="15"/>
    <row r="7" spans="1:11" s="6" customFormat="1" ht="15">
      <c r="A7" s="12" t="s">
        <v>1</v>
      </c>
      <c r="B7" s="12" t="s">
        <v>2</v>
      </c>
      <c r="C7" s="12" t="s">
        <v>3</v>
      </c>
      <c r="D7" s="13" t="s">
        <v>60</v>
      </c>
      <c r="E7" s="40" t="s">
        <v>13</v>
      </c>
      <c r="F7" s="40" t="s">
        <v>16</v>
      </c>
      <c r="G7" s="14" t="s">
        <v>14</v>
      </c>
      <c r="H7" s="14" t="s">
        <v>35</v>
      </c>
      <c r="I7" s="15" t="s">
        <v>33</v>
      </c>
      <c r="J7" s="16" t="s">
        <v>36</v>
      </c>
      <c r="K7" s="14" t="s">
        <v>15</v>
      </c>
    </row>
    <row r="8" spans="1:11" ht="15">
      <c r="A8" s="9">
        <f>G4</f>
        <v>0</v>
      </c>
      <c r="B8" s="9" t="str">
        <f>IF(ISBLANK(C8),"",A8+C8)</f>
        <v/>
      </c>
      <c r="C8" s="91"/>
      <c r="D8" s="10">
        <v>1</v>
      </c>
      <c r="E8" s="92"/>
      <c r="F8" s="92"/>
      <c r="G8" s="93"/>
      <c r="H8">
        <f>IF(ISBLANK(G8),0,VLOOKUP(G8,Table!C:D,2,FALSE))</f>
        <v>0</v>
      </c>
      <c r="I8" s="2">
        <f>IF($H8=0,0,((C8)))</f>
        <v>0</v>
      </c>
      <c r="J8" s="11" t="e">
        <f t="shared" ref="J8:J67" si="0">((B8-A8)*1440)*H8</f>
        <v>#VALUE!</v>
      </c>
      <c r="K8" s="11">
        <f t="shared" ref="K8:K14" si="1">IF(H8=0,0,J8/50)</f>
        <v>0</v>
      </c>
    </row>
    <row r="9" spans="1:11" ht="15">
      <c r="A9" s="9" t="str">
        <f>IF(ISBLANK(B8),"",B8)</f>
        <v/>
      </c>
      <c r="B9" s="9" t="str">
        <f t="shared" ref="B9:B67" si="2">IF(ISBLANK(C9),"",A9+C9)</f>
        <v/>
      </c>
      <c r="C9" s="91"/>
      <c r="D9" s="10">
        <v>2</v>
      </c>
      <c r="E9" s="92"/>
      <c r="F9" s="92"/>
      <c r="G9" s="93"/>
      <c r="H9">
        <f>IF(ISBLANK(G9),0,VLOOKUP(G9,Table!C:D,2,FALSE))</f>
        <v>0</v>
      </c>
      <c r="I9" s="2">
        <f t="shared" ref="I9:I67" si="3">IF($H9=0,0,((C9)))</f>
        <v>0</v>
      </c>
      <c r="J9" s="11" t="e">
        <f t="shared" si="0"/>
        <v>#VALUE!</v>
      </c>
      <c r="K9" s="11">
        <f t="shared" si="1"/>
        <v>0</v>
      </c>
    </row>
    <row r="10" spans="1:11" ht="15">
      <c r="A10" s="9" t="str">
        <f t="shared" ref="A10:A67" si="4">IF(ISBLANK(B9),"",B9)</f>
        <v/>
      </c>
      <c r="B10" s="9" t="str">
        <f t="shared" si="2"/>
        <v/>
      </c>
      <c r="C10" s="91"/>
      <c r="D10" s="10">
        <v>3</v>
      </c>
      <c r="E10" s="92"/>
      <c r="F10" s="92"/>
      <c r="G10" s="93"/>
      <c r="H10">
        <f>IF(ISBLANK(G10),0,VLOOKUP(G10,Table!C:D,2,FALSE))</f>
        <v>0</v>
      </c>
      <c r="I10" s="2">
        <f t="shared" si="3"/>
        <v>0</v>
      </c>
      <c r="J10" s="11" t="e">
        <f t="shared" si="0"/>
        <v>#VALUE!</v>
      </c>
      <c r="K10" s="11">
        <f t="shared" si="1"/>
        <v>0</v>
      </c>
    </row>
    <row r="11" spans="1:11" ht="15">
      <c r="A11" s="9" t="str">
        <f t="shared" si="4"/>
        <v/>
      </c>
      <c r="B11" s="9" t="str">
        <f t="shared" si="2"/>
        <v/>
      </c>
      <c r="C11" s="91"/>
      <c r="D11" s="10">
        <v>4</v>
      </c>
      <c r="E11" s="92"/>
      <c r="F11" s="92"/>
      <c r="G11" s="93"/>
      <c r="H11">
        <f>IF(ISBLANK(G11),0,VLOOKUP(G11,Table!C:D,2,FALSE))</f>
        <v>0</v>
      </c>
      <c r="I11" s="2">
        <f t="shared" si="3"/>
        <v>0</v>
      </c>
      <c r="J11" s="11" t="e">
        <f t="shared" si="0"/>
        <v>#VALUE!</v>
      </c>
      <c r="K11" s="11">
        <f t="shared" si="1"/>
        <v>0</v>
      </c>
    </row>
    <row r="12" spans="1:11" ht="15">
      <c r="A12" s="9" t="str">
        <f t="shared" si="4"/>
        <v/>
      </c>
      <c r="B12" s="9" t="str">
        <f t="shared" si="2"/>
        <v/>
      </c>
      <c r="C12" s="91"/>
      <c r="D12" s="10">
        <v>5</v>
      </c>
      <c r="E12" s="92"/>
      <c r="F12" s="92"/>
      <c r="G12" s="93"/>
      <c r="H12">
        <f>IF(ISBLANK(G12),0,VLOOKUP(G12,Table!C:D,2,FALSE))</f>
        <v>0</v>
      </c>
      <c r="I12" s="2">
        <f t="shared" si="3"/>
        <v>0</v>
      </c>
      <c r="J12" s="11" t="e">
        <f t="shared" si="0"/>
        <v>#VALUE!</v>
      </c>
      <c r="K12" s="11">
        <f t="shared" si="1"/>
        <v>0</v>
      </c>
    </row>
    <row r="13" spans="1:11" ht="15">
      <c r="A13" s="9" t="str">
        <f t="shared" si="4"/>
        <v/>
      </c>
      <c r="B13" s="9" t="str">
        <f t="shared" si="2"/>
        <v/>
      </c>
      <c r="C13" s="91"/>
      <c r="D13" s="10">
        <v>6</v>
      </c>
      <c r="E13" s="92"/>
      <c r="F13" s="92"/>
      <c r="G13" s="93"/>
      <c r="H13">
        <f>IF(ISBLANK(G13),0,VLOOKUP(G13,Table!C:D,2,FALSE))</f>
        <v>0</v>
      </c>
      <c r="I13" s="2">
        <f t="shared" si="3"/>
        <v>0</v>
      </c>
      <c r="J13" s="11" t="e">
        <f t="shared" si="0"/>
        <v>#VALUE!</v>
      </c>
      <c r="K13" s="11">
        <f t="shared" si="1"/>
        <v>0</v>
      </c>
    </row>
    <row r="14" spans="1:11" ht="15">
      <c r="A14" s="9" t="str">
        <f t="shared" si="4"/>
        <v/>
      </c>
      <c r="B14" s="9" t="str">
        <f t="shared" si="2"/>
        <v/>
      </c>
      <c r="C14" s="91"/>
      <c r="D14" s="10">
        <v>7</v>
      </c>
      <c r="E14" s="92"/>
      <c r="F14" s="92"/>
      <c r="G14" s="93"/>
      <c r="H14">
        <f>IF(ISBLANK(G14),0,VLOOKUP(G14,Table!C:D,2,FALSE))</f>
        <v>0</v>
      </c>
      <c r="I14" s="2">
        <f t="shared" si="3"/>
        <v>0</v>
      </c>
      <c r="J14" s="11" t="e">
        <f t="shared" si="0"/>
        <v>#VALUE!</v>
      </c>
      <c r="K14" s="11">
        <f t="shared" si="1"/>
        <v>0</v>
      </c>
    </row>
    <row r="15" spans="1:11" ht="15">
      <c r="A15" s="9" t="str">
        <f t="shared" si="4"/>
        <v/>
      </c>
      <c r="B15" s="9" t="str">
        <f t="shared" si="2"/>
        <v/>
      </c>
      <c r="C15" s="91"/>
      <c r="D15" s="10">
        <v>8</v>
      </c>
      <c r="E15" s="92"/>
      <c r="F15" s="92"/>
      <c r="G15" s="93"/>
      <c r="H15">
        <f>IF(ISBLANK(G15),0,VLOOKUP(G15,Table!C:D,2,FALSE))</f>
        <v>0</v>
      </c>
      <c r="I15" s="2">
        <f t="shared" si="3"/>
        <v>0</v>
      </c>
      <c r="J15" s="11" t="e">
        <f t="shared" si="0"/>
        <v>#VALUE!</v>
      </c>
      <c r="K15" s="11">
        <f>IF(H15=0,0,J15/50)</f>
        <v>0</v>
      </c>
    </row>
    <row r="16" spans="1:11" ht="15">
      <c r="A16" s="9" t="str">
        <f t="shared" si="4"/>
        <v/>
      </c>
      <c r="B16" s="9" t="str">
        <f t="shared" si="2"/>
        <v/>
      </c>
      <c r="C16" s="91"/>
      <c r="D16" s="10">
        <v>9</v>
      </c>
      <c r="E16" s="92"/>
      <c r="F16" s="92"/>
      <c r="G16" s="93"/>
      <c r="H16">
        <f>IF(ISBLANK(G16),0,VLOOKUP(G16,Table!C:D,2,FALSE))</f>
        <v>0</v>
      </c>
      <c r="I16" s="2">
        <f t="shared" si="3"/>
        <v>0</v>
      </c>
      <c r="J16" s="11" t="e">
        <f t="shared" si="0"/>
        <v>#VALUE!</v>
      </c>
      <c r="K16" s="11">
        <f t="shared" ref="K16:K67" si="5">IF(H16=0,0,J16/50)</f>
        <v>0</v>
      </c>
    </row>
    <row r="17" spans="1:11" ht="15">
      <c r="A17" s="9" t="str">
        <f t="shared" si="4"/>
        <v/>
      </c>
      <c r="B17" s="9" t="str">
        <f t="shared" si="2"/>
        <v/>
      </c>
      <c r="C17" s="91"/>
      <c r="D17" s="10">
        <v>10</v>
      </c>
      <c r="E17" s="92"/>
      <c r="F17" s="92"/>
      <c r="G17" s="93"/>
      <c r="H17">
        <f>IF(ISBLANK(G17),0,VLOOKUP(G17,Table!C:D,2,FALSE))</f>
        <v>0</v>
      </c>
      <c r="I17" s="2">
        <f t="shared" si="3"/>
        <v>0</v>
      </c>
      <c r="J17" s="11" t="e">
        <f t="shared" si="0"/>
        <v>#VALUE!</v>
      </c>
      <c r="K17" s="11">
        <f t="shared" si="5"/>
        <v>0</v>
      </c>
    </row>
    <row r="18" spans="1:11" ht="15">
      <c r="A18" s="9" t="str">
        <f t="shared" si="4"/>
        <v/>
      </c>
      <c r="B18" s="9" t="str">
        <f t="shared" si="2"/>
        <v/>
      </c>
      <c r="C18" s="91"/>
      <c r="D18" s="10">
        <v>11</v>
      </c>
      <c r="E18" s="92"/>
      <c r="F18" s="92"/>
      <c r="G18" s="93"/>
      <c r="H18">
        <f>IF(ISBLANK(G18),0,VLOOKUP(G18,Table!C:D,2,FALSE))</f>
        <v>0</v>
      </c>
      <c r="I18" s="2">
        <f t="shared" si="3"/>
        <v>0</v>
      </c>
      <c r="J18" s="11" t="e">
        <f t="shared" si="0"/>
        <v>#VALUE!</v>
      </c>
      <c r="K18" s="11">
        <f t="shared" si="5"/>
        <v>0</v>
      </c>
    </row>
    <row r="19" spans="1:11" ht="15">
      <c r="A19" s="9" t="str">
        <f t="shared" si="4"/>
        <v/>
      </c>
      <c r="B19" s="9" t="str">
        <f t="shared" si="2"/>
        <v/>
      </c>
      <c r="C19" s="91"/>
      <c r="D19" s="10">
        <v>12</v>
      </c>
      <c r="E19" s="92"/>
      <c r="F19" s="92"/>
      <c r="G19" s="93"/>
      <c r="H19">
        <f>IF(ISBLANK(G19),0,VLOOKUP(G19,Table!C:D,2,FALSE))</f>
        <v>0</v>
      </c>
      <c r="I19" s="2">
        <f t="shared" si="3"/>
        <v>0</v>
      </c>
      <c r="J19" s="11" t="e">
        <f t="shared" si="0"/>
        <v>#VALUE!</v>
      </c>
      <c r="K19" s="11">
        <f t="shared" si="5"/>
        <v>0</v>
      </c>
    </row>
    <row r="20" spans="1:11" ht="15">
      <c r="A20" s="9" t="str">
        <f t="shared" si="4"/>
        <v/>
      </c>
      <c r="B20" s="9" t="str">
        <f t="shared" si="2"/>
        <v/>
      </c>
      <c r="C20" s="91"/>
      <c r="D20" s="10">
        <v>13</v>
      </c>
      <c r="E20" s="92"/>
      <c r="F20" s="92"/>
      <c r="G20" s="93"/>
      <c r="H20">
        <f>IF(ISBLANK(G20),0,VLOOKUP(G20,Table!C:D,2,FALSE))</f>
        <v>0</v>
      </c>
      <c r="I20" s="2">
        <f t="shared" si="3"/>
        <v>0</v>
      </c>
      <c r="J20" s="11" t="e">
        <f t="shared" si="0"/>
        <v>#VALUE!</v>
      </c>
      <c r="K20" s="11">
        <f t="shared" si="5"/>
        <v>0</v>
      </c>
    </row>
    <row r="21" spans="1:11" ht="15">
      <c r="A21" s="9" t="str">
        <f t="shared" si="4"/>
        <v/>
      </c>
      <c r="B21" s="9" t="str">
        <f t="shared" si="2"/>
        <v/>
      </c>
      <c r="C21" s="91"/>
      <c r="D21" s="10">
        <v>14</v>
      </c>
      <c r="E21" s="92"/>
      <c r="F21" s="92"/>
      <c r="G21" s="93"/>
      <c r="H21">
        <f>IF(ISBLANK(G21),0,VLOOKUP(G21,Table!C:D,2,FALSE))</f>
        <v>0</v>
      </c>
      <c r="I21" s="2">
        <f t="shared" si="3"/>
        <v>0</v>
      </c>
      <c r="J21" s="11" t="e">
        <f t="shared" si="0"/>
        <v>#VALUE!</v>
      </c>
      <c r="K21" s="11">
        <f t="shared" si="5"/>
        <v>0</v>
      </c>
    </row>
    <row r="22" spans="1:11" ht="15">
      <c r="A22" s="9" t="str">
        <f t="shared" si="4"/>
        <v/>
      </c>
      <c r="B22" s="9" t="str">
        <f t="shared" si="2"/>
        <v/>
      </c>
      <c r="C22" s="91"/>
      <c r="D22" s="10">
        <v>15</v>
      </c>
      <c r="E22" s="92"/>
      <c r="F22" s="92"/>
      <c r="G22" s="93"/>
      <c r="H22">
        <f>IF(ISBLANK(G22),0,VLOOKUP(G22,Table!C:D,2,FALSE))</f>
        <v>0</v>
      </c>
      <c r="I22" s="2">
        <f t="shared" si="3"/>
        <v>0</v>
      </c>
      <c r="J22" s="11" t="e">
        <f t="shared" si="0"/>
        <v>#VALUE!</v>
      </c>
      <c r="K22" s="11">
        <f t="shared" si="5"/>
        <v>0</v>
      </c>
    </row>
    <row r="23" spans="1:11" ht="15">
      <c r="A23" s="9" t="str">
        <f t="shared" si="4"/>
        <v/>
      </c>
      <c r="B23" s="9" t="str">
        <f t="shared" si="2"/>
        <v/>
      </c>
      <c r="C23" s="91"/>
      <c r="D23" s="10">
        <v>16</v>
      </c>
      <c r="E23" s="92"/>
      <c r="F23" s="92"/>
      <c r="G23" s="93"/>
      <c r="H23">
        <f>IF(ISBLANK(G23),0,VLOOKUP(G23,Table!C:D,2,FALSE))</f>
        <v>0</v>
      </c>
      <c r="I23" s="2">
        <f t="shared" si="3"/>
        <v>0</v>
      </c>
      <c r="J23" s="11" t="e">
        <f t="shared" si="0"/>
        <v>#VALUE!</v>
      </c>
      <c r="K23" s="11">
        <f t="shared" si="5"/>
        <v>0</v>
      </c>
    </row>
    <row r="24" spans="1:11" ht="15">
      <c r="A24" s="9" t="str">
        <f t="shared" si="4"/>
        <v/>
      </c>
      <c r="B24" s="9" t="str">
        <f t="shared" si="2"/>
        <v/>
      </c>
      <c r="C24" s="91"/>
      <c r="D24" s="10">
        <v>17</v>
      </c>
      <c r="E24" s="92"/>
      <c r="F24" s="92"/>
      <c r="G24" s="93"/>
      <c r="H24">
        <f>IF(ISBLANK(G24),0,VLOOKUP(G24,Table!C:D,2,FALSE))</f>
        <v>0</v>
      </c>
      <c r="I24" s="2">
        <f t="shared" si="3"/>
        <v>0</v>
      </c>
      <c r="J24" s="11" t="e">
        <f t="shared" si="0"/>
        <v>#VALUE!</v>
      </c>
      <c r="K24" s="11">
        <f t="shared" si="5"/>
        <v>0</v>
      </c>
    </row>
    <row r="25" spans="1:11" ht="15">
      <c r="A25" s="9" t="str">
        <f t="shared" si="4"/>
        <v/>
      </c>
      <c r="B25" s="9" t="str">
        <f t="shared" si="2"/>
        <v/>
      </c>
      <c r="C25" s="91"/>
      <c r="D25" s="10">
        <v>18</v>
      </c>
      <c r="E25" s="92"/>
      <c r="F25" s="92"/>
      <c r="G25" s="93"/>
      <c r="H25">
        <f>IF(ISBLANK(G25),0,VLOOKUP(G25,Table!C:D,2,FALSE))</f>
        <v>0</v>
      </c>
      <c r="I25" s="2">
        <f t="shared" si="3"/>
        <v>0</v>
      </c>
      <c r="J25" s="11" t="e">
        <f t="shared" si="0"/>
        <v>#VALUE!</v>
      </c>
      <c r="K25" s="11">
        <f t="shared" si="5"/>
        <v>0</v>
      </c>
    </row>
    <row r="26" spans="1:11" ht="15">
      <c r="A26" s="9" t="str">
        <f t="shared" si="4"/>
        <v/>
      </c>
      <c r="B26" s="9" t="str">
        <f t="shared" si="2"/>
        <v/>
      </c>
      <c r="C26" s="91"/>
      <c r="D26" s="10">
        <v>19</v>
      </c>
      <c r="E26" s="92"/>
      <c r="F26" s="92"/>
      <c r="G26" s="93"/>
      <c r="H26">
        <f>IF(ISBLANK(G26),0,VLOOKUP(G26,Table!C:D,2,FALSE))</f>
        <v>0</v>
      </c>
      <c r="I26" s="2">
        <f t="shared" si="3"/>
        <v>0</v>
      </c>
      <c r="J26" s="11" t="e">
        <f t="shared" si="0"/>
        <v>#VALUE!</v>
      </c>
      <c r="K26" s="11">
        <f t="shared" si="5"/>
        <v>0</v>
      </c>
    </row>
    <row r="27" spans="1:11" ht="15">
      <c r="A27" s="9" t="str">
        <f t="shared" si="4"/>
        <v/>
      </c>
      <c r="B27" s="9" t="str">
        <f t="shared" si="2"/>
        <v/>
      </c>
      <c r="C27" s="91"/>
      <c r="D27" s="10">
        <v>20</v>
      </c>
      <c r="E27" s="92"/>
      <c r="F27" s="92"/>
      <c r="G27" s="93"/>
      <c r="H27">
        <f>IF(ISBLANK(G27),0,VLOOKUP(G27,Table!C:D,2,FALSE))</f>
        <v>0</v>
      </c>
      <c r="I27" s="2">
        <f t="shared" si="3"/>
        <v>0</v>
      </c>
      <c r="J27" s="11" t="e">
        <f t="shared" si="0"/>
        <v>#VALUE!</v>
      </c>
      <c r="K27" s="11">
        <f t="shared" si="5"/>
        <v>0</v>
      </c>
    </row>
    <row r="28" spans="1:11" ht="15">
      <c r="A28" s="9" t="str">
        <f t="shared" si="4"/>
        <v/>
      </c>
      <c r="B28" s="9" t="str">
        <f t="shared" si="2"/>
        <v/>
      </c>
      <c r="C28" s="91"/>
      <c r="D28" s="10">
        <v>21</v>
      </c>
      <c r="E28" s="92"/>
      <c r="F28" s="92"/>
      <c r="G28" s="93"/>
      <c r="H28">
        <f>IF(ISBLANK(G28),0,VLOOKUP(G28,Table!C:D,2,FALSE))</f>
        <v>0</v>
      </c>
      <c r="I28" s="2">
        <f t="shared" si="3"/>
        <v>0</v>
      </c>
      <c r="J28" s="11" t="e">
        <f t="shared" si="0"/>
        <v>#VALUE!</v>
      </c>
      <c r="K28" s="11">
        <f t="shared" si="5"/>
        <v>0</v>
      </c>
    </row>
    <row r="29" spans="1:11" ht="15">
      <c r="A29" s="9" t="str">
        <f t="shared" si="4"/>
        <v/>
      </c>
      <c r="B29" s="9" t="str">
        <f t="shared" si="2"/>
        <v/>
      </c>
      <c r="C29" s="91"/>
      <c r="D29" s="10">
        <v>22</v>
      </c>
      <c r="E29" s="92"/>
      <c r="F29" s="92"/>
      <c r="G29" s="93"/>
      <c r="H29">
        <f>IF(ISBLANK(G29),0,VLOOKUP(G29,Table!C:D,2,FALSE))</f>
        <v>0</v>
      </c>
      <c r="I29" s="2">
        <f t="shared" si="3"/>
        <v>0</v>
      </c>
      <c r="J29" s="11" t="e">
        <f t="shared" si="0"/>
        <v>#VALUE!</v>
      </c>
      <c r="K29" s="11">
        <f t="shared" si="5"/>
        <v>0</v>
      </c>
    </row>
    <row r="30" spans="1:11" ht="15">
      <c r="A30" s="9" t="str">
        <f t="shared" si="4"/>
        <v/>
      </c>
      <c r="B30" s="9" t="str">
        <f t="shared" si="2"/>
        <v/>
      </c>
      <c r="C30" s="91"/>
      <c r="D30" s="10">
        <v>23</v>
      </c>
      <c r="E30" s="92"/>
      <c r="F30" s="92"/>
      <c r="G30" s="93"/>
      <c r="H30">
        <f>IF(ISBLANK(G30),0,VLOOKUP(G30,Table!C:D,2,FALSE))</f>
        <v>0</v>
      </c>
      <c r="I30" s="2">
        <f t="shared" si="3"/>
        <v>0</v>
      </c>
      <c r="J30" s="11" t="e">
        <f t="shared" si="0"/>
        <v>#VALUE!</v>
      </c>
      <c r="K30" s="11">
        <f t="shared" si="5"/>
        <v>0</v>
      </c>
    </row>
    <row r="31" spans="1:11" ht="15">
      <c r="A31" s="9" t="str">
        <f t="shared" si="4"/>
        <v/>
      </c>
      <c r="B31" s="9" t="str">
        <f t="shared" si="2"/>
        <v/>
      </c>
      <c r="C31" s="91"/>
      <c r="D31" s="10">
        <v>24</v>
      </c>
      <c r="E31" s="92"/>
      <c r="F31" s="92"/>
      <c r="G31" s="93"/>
      <c r="H31">
        <f>IF(ISBLANK(G31),0,VLOOKUP(G31,Table!C:D,2,FALSE))</f>
        <v>0</v>
      </c>
      <c r="I31" s="2">
        <f t="shared" si="3"/>
        <v>0</v>
      </c>
      <c r="J31" s="11" t="e">
        <f t="shared" si="0"/>
        <v>#VALUE!</v>
      </c>
      <c r="K31" s="11">
        <f t="shared" si="5"/>
        <v>0</v>
      </c>
    </row>
    <row r="32" spans="1:11" ht="15">
      <c r="A32" s="9" t="str">
        <f t="shared" si="4"/>
        <v/>
      </c>
      <c r="B32" s="9" t="str">
        <f t="shared" si="2"/>
        <v/>
      </c>
      <c r="C32" s="91"/>
      <c r="D32" s="10">
        <v>25</v>
      </c>
      <c r="E32" s="92"/>
      <c r="F32" s="92"/>
      <c r="G32" s="93"/>
      <c r="H32">
        <f>IF(ISBLANK(G32),0,VLOOKUP(G32,Table!C:D,2,FALSE))</f>
        <v>0</v>
      </c>
      <c r="I32" s="2">
        <f t="shared" si="3"/>
        <v>0</v>
      </c>
      <c r="J32" s="11" t="e">
        <f t="shared" si="0"/>
        <v>#VALUE!</v>
      </c>
      <c r="K32" s="11">
        <f t="shared" si="5"/>
        <v>0</v>
      </c>
    </row>
    <row r="33" spans="1:11" ht="15">
      <c r="A33" s="9" t="str">
        <f t="shared" si="4"/>
        <v/>
      </c>
      <c r="B33" s="9" t="str">
        <f t="shared" si="2"/>
        <v/>
      </c>
      <c r="C33" s="91"/>
      <c r="D33" s="10">
        <v>26</v>
      </c>
      <c r="E33" s="92"/>
      <c r="F33" s="92"/>
      <c r="G33" s="93"/>
      <c r="H33">
        <f>IF(ISBLANK(G33),0,VLOOKUP(G33,Table!C:D,2,FALSE))</f>
        <v>0</v>
      </c>
      <c r="I33" s="2">
        <f t="shared" si="3"/>
        <v>0</v>
      </c>
      <c r="J33" s="11" t="e">
        <f t="shared" si="0"/>
        <v>#VALUE!</v>
      </c>
      <c r="K33" s="11">
        <f t="shared" si="5"/>
        <v>0</v>
      </c>
    </row>
    <row r="34" spans="1:11" ht="15">
      <c r="A34" s="9" t="str">
        <f t="shared" si="4"/>
        <v/>
      </c>
      <c r="B34" s="9" t="str">
        <f t="shared" si="2"/>
        <v/>
      </c>
      <c r="C34" s="91"/>
      <c r="D34" s="10">
        <v>27</v>
      </c>
      <c r="E34" s="92"/>
      <c r="F34" s="92"/>
      <c r="G34" s="93"/>
      <c r="H34">
        <f>IF(ISBLANK(G34),0,VLOOKUP(G34,Table!C:D,2,FALSE))</f>
        <v>0</v>
      </c>
      <c r="I34" s="2">
        <f t="shared" si="3"/>
        <v>0</v>
      </c>
      <c r="J34" s="11" t="e">
        <f t="shared" si="0"/>
        <v>#VALUE!</v>
      </c>
      <c r="K34" s="11">
        <f t="shared" si="5"/>
        <v>0</v>
      </c>
    </row>
    <row r="35" spans="1:11">
      <c r="A35" s="9" t="str">
        <f t="shared" si="4"/>
        <v/>
      </c>
      <c r="B35" s="9" t="str">
        <f t="shared" si="2"/>
        <v/>
      </c>
      <c r="C35" s="91"/>
      <c r="D35" s="10">
        <v>28</v>
      </c>
      <c r="E35" s="92"/>
      <c r="F35" s="92"/>
      <c r="G35" s="93"/>
      <c r="H35">
        <f>IF(ISBLANK(G35),0,VLOOKUP(G35,Table!C:D,2,FALSE))</f>
        <v>0</v>
      </c>
      <c r="I35" s="2">
        <f t="shared" si="3"/>
        <v>0</v>
      </c>
      <c r="J35" s="11" t="e">
        <f t="shared" si="0"/>
        <v>#VALUE!</v>
      </c>
      <c r="K35" s="11">
        <f t="shared" si="5"/>
        <v>0</v>
      </c>
    </row>
    <row r="36" spans="1:11">
      <c r="A36" s="9" t="str">
        <f t="shared" si="4"/>
        <v/>
      </c>
      <c r="B36" s="9" t="str">
        <f t="shared" si="2"/>
        <v/>
      </c>
      <c r="C36" s="91"/>
      <c r="D36" s="10">
        <v>29</v>
      </c>
      <c r="E36" s="92"/>
      <c r="F36" s="92"/>
      <c r="G36" s="93"/>
      <c r="H36">
        <f>IF(ISBLANK(G36),0,VLOOKUP(G36,Table!C:D,2,FALSE))</f>
        <v>0</v>
      </c>
      <c r="I36" s="2">
        <f t="shared" si="3"/>
        <v>0</v>
      </c>
      <c r="J36" s="11" t="e">
        <f t="shared" si="0"/>
        <v>#VALUE!</v>
      </c>
      <c r="K36" s="11">
        <f t="shared" si="5"/>
        <v>0</v>
      </c>
    </row>
    <row r="37" spans="1:11">
      <c r="A37" s="9" t="str">
        <f t="shared" si="4"/>
        <v/>
      </c>
      <c r="B37" s="9" t="str">
        <f t="shared" si="2"/>
        <v/>
      </c>
      <c r="C37" s="91"/>
      <c r="D37" s="10">
        <v>30</v>
      </c>
      <c r="E37" s="92"/>
      <c r="F37" s="92"/>
      <c r="G37" s="93"/>
      <c r="H37">
        <f>IF(ISBLANK(G37),0,VLOOKUP(G37,Table!C:D,2,FALSE))</f>
        <v>0</v>
      </c>
      <c r="I37" s="2">
        <f t="shared" si="3"/>
        <v>0</v>
      </c>
      <c r="J37" s="11" t="e">
        <f t="shared" si="0"/>
        <v>#VALUE!</v>
      </c>
      <c r="K37" s="11">
        <f t="shared" si="5"/>
        <v>0</v>
      </c>
    </row>
    <row r="38" spans="1:11">
      <c r="A38" s="9" t="str">
        <f t="shared" si="4"/>
        <v/>
      </c>
      <c r="B38" s="9" t="str">
        <f t="shared" si="2"/>
        <v/>
      </c>
      <c r="C38" s="91"/>
      <c r="D38" s="10">
        <v>31</v>
      </c>
      <c r="E38" s="92"/>
      <c r="F38" s="92"/>
      <c r="G38" s="93"/>
      <c r="H38">
        <f>IF(ISBLANK(G38),0,VLOOKUP(G38,Table!C:D,2,FALSE))</f>
        <v>0</v>
      </c>
      <c r="I38" s="2">
        <f t="shared" si="3"/>
        <v>0</v>
      </c>
      <c r="J38" s="11" t="e">
        <f t="shared" si="0"/>
        <v>#VALUE!</v>
      </c>
      <c r="K38" s="11">
        <f t="shared" si="5"/>
        <v>0</v>
      </c>
    </row>
    <row r="39" spans="1:11">
      <c r="A39" s="9" t="str">
        <f t="shared" si="4"/>
        <v/>
      </c>
      <c r="B39" s="9" t="str">
        <f t="shared" si="2"/>
        <v/>
      </c>
      <c r="C39" s="91"/>
      <c r="D39" s="10">
        <v>32</v>
      </c>
      <c r="E39" s="92"/>
      <c r="F39" s="92"/>
      <c r="G39" s="93"/>
      <c r="H39">
        <f>IF(ISBLANK(G39),0,VLOOKUP(G39,Table!C:D,2,FALSE))</f>
        <v>0</v>
      </c>
      <c r="I39" s="2">
        <f t="shared" si="3"/>
        <v>0</v>
      </c>
      <c r="J39" s="11" t="e">
        <f t="shared" si="0"/>
        <v>#VALUE!</v>
      </c>
      <c r="K39" s="11">
        <f t="shared" si="5"/>
        <v>0</v>
      </c>
    </row>
    <row r="40" spans="1:11">
      <c r="A40" s="9" t="str">
        <f t="shared" si="4"/>
        <v/>
      </c>
      <c r="B40" s="9" t="str">
        <f t="shared" si="2"/>
        <v/>
      </c>
      <c r="C40" s="91"/>
      <c r="D40" s="10">
        <v>33</v>
      </c>
      <c r="E40" s="92"/>
      <c r="F40" s="92"/>
      <c r="G40" s="93"/>
      <c r="H40">
        <f>IF(ISBLANK(G40),0,VLOOKUP(G40,Table!C:D,2,FALSE))</f>
        <v>0</v>
      </c>
      <c r="I40" s="2">
        <f t="shared" si="3"/>
        <v>0</v>
      </c>
      <c r="J40" s="11" t="e">
        <f t="shared" si="0"/>
        <v>#VALUE!</v>
      </c>
      <c r="K40" s="11">
        <f t="shared" si="5"/>
        <v>0</v>
      </c>
    </row>
    <row r="41" spans="1:11">
      <c r="A41" s="9" t="str">
        <f t="shared" si="4"/>
        <v/>
      </c>
      <c r="B41" s="9" t="str">
        <f t="shared" si="2"/>
        <v/>
      </c>
      <c r="C41" s="91"/>
      <c r="D41" s="10">
        <v>34</v>
      </c>
      <c r="E41" s="92"/>
      <c r="F41" s="92"/>
      <c r="G41" s="93"/>
      <c r="H41">
        <f>IF(ISBLANK(G41),0,VLOOKUP(G41,Table!C:D,2,FALSE))</f>
        <v>0</v>
      </c>
      <c r="I41" s="2">
        <f t="shared" si="3"/>
        <v>0</v>
      </c>
      <c r="J41" s="11" t="e">
        <f t="shared" si="0"/>
        <v>#VALUE!</v>
      </c>
      <c r="K41" s="11">
        <f t="shared" si="5"/>
        <v>0</v>
      </c>
    </row>
    <row r="42" spans="1:11">
      <c r="A42" s="9" t="str">
        <f t="shared" si="4"/>
        <v/>
      </c>
      <c r="B42" s="9" t="str">
        <f t="shared" si="2"/>
        <v/>
      </c>
      <c r="C42" s="91"/>
      <c r="D42" s="10">
        <v>35</v>
      </c>
      <c r="E42" s="92"/>
      <c r="F42" s="92"/>
      <c r="G42" s="93"/>
      <c r="H42">
        <f>IF(ISBLANK(G42),0,VLOOKUP(G42,Table!C:D,2,FALSE))</f>
        <v>0</v>
      </c>
      <c r="I42" s="2">
        <f t="shared" si="3"/>
        <v>0</v>
      </c>
      <c r="J42" s="11" t="e">
        <f t="shared" si="0"/>
        <v>#VALUE!</v>
      </c>
      <c r="K42" s="11">
        <f t="shared" si="5"/>
        <v>0</v>
      </c>
    </row>
    <row r="43" spans="1:11">
      <c r="A43" s="9" t="str">
        <f t="shared" si="4"/>
        <v/>
      </c>
      <c r="B43" s="9" t="str">
        <f t="shared" si="2"/>
        <v/>
      </c>
      <c r="C43" s="91"/>
      <c r="D43" s="10">
        <v>36</v>
      </c>
      <c r="E43" s="92"/>
      <c r="F43" s="92"/>
      <c r="G43" s="93"/>
      <c r="H43">
        <f>IF(ISBLANK(G43),0,VLOOKUP(G43,Table!C:D,2,FALSE))</f>
        <v>0</v>
      </c>
      <c r="I43" s="2">
        <f t="shared" si="3"/>
        <v>0</v>
      </c>
      <c r="J43" s="11" t="e">
        <f t="shared" si="0"/>
        <v>#VALUE!</v>
      </c>
      <c r="K43" s="11">
        <f t="shared" si="5"/>
        <v>0</v>
      </c>
    </row>
    <row r="44" spans="1:11">
      <c r="A44" s="9" t="str">
        <f t="shared" si="4"/>
        <v/>
      </c>
      <c r="B44" s="9" t="str">
        <f t="shared" si="2"/>
        <v/>
      </c>
      <c r="C44" s="91"/>
      <c r="D44" s="10">
        <v>37</v>
      </c>
      <c r="E44" s="92"/>
      <c r="F44" s="92"/>
      <c r="G44" s="93"/>
      <c r="H44">
        <f>IF(ISBLANK(G44),0,VLOOKUP(G44,Table!C:D,2,FALSE))</f>
        <v>0</v>
      </c>
      <c r="I44" s="2">
        <f t="shared" si="3"/>
        <v>0</v>
      </c>
      <c r="J44" s="11" t="e">
        <f t="shared" si="0"/>
        <v>#VALUE!</v>
      </c>
      <c r="K44" s="11">
        <f t="shared" si="5"/>
        <v>0</v>
      </c>
    </row>
    <row r="45" spans="1:11">
      <c r="A45" s="9" t="str">
        <f t="shared" si="4"/>
        <v/>
      </c>
      <c r="B45" s="9" t="str">
        <f t="shared" si="2"/>
        <v/>
      </c>
      <c r="C45" s="91"/>
      <c r="D45" s="10">
        <v>38</v>
      </c>
      <c r="E45" s="92"/>
      <c r="F45" s="92"/>
      <c r="G45" s="93"/>
      <c r="H45">
        <f>IF(ISBLANK(G45),0,VLOOKUP(G45,Table!C:D,2,FALSE))</f>
        <v>0</v>
      </c>
      <c r="I45" s="2">
        <f t="shared" si="3"/>
        <v>0</v>
      </c>
      <c r="J45" s="11" t="e">
        <f t="shared" si="0"/>
        <v>#VALUE!</v>
      </c>
      <c r="K45" s="11">
        <f t="shared" si="5"/>
        <v>0</v>
      </c>
    </row>
    <row r="46" spans="1:11">
      <c r="A46" s="9" t="str">
        <f t="shared" si="4"/>
        <v/>
      </c>
      <c r="B46" s="9" t="str">
        <f t="shared" si="2"/>
        <v/>
      </c>
      <c r="C46" s="91"/>
      <c r="D46" s="10">
        <v>39</v>
      </c>
      <c r="E46" s="92"/>
      <c r="F46" s="92"/>
      <c r="G46" s="93"/>
      <c r="H46">
        <f>IF(ISBLANK(G46),0,VLOOKUP(G46,Table!C:D,2,FALSE))</f>
        <v>0</v>
      </c>
      <c r="I46" s="2">
        <f t="shared" si="3"/>
        <v>0</v>
      </c>
      <c r="J46" s="11" t="e">
        <f t="shared" si="0"/>
        <v>#VALUE!</v>
      </c>
      <c r="K46" s="11">
        <f t="shared" si="5"/>
        <v>0</v>
      </c>
    </row>
    <row r="47" spans="1:11">
      <c r="A47" s="9" t="str">
        <f t="shared" si="4"/>
        <v/>
      </c>
      <c r="B47" s="9" t="str">
        <f t="shared" si="2"/>
        <v/>
      </c>
      <c r="C47" s="91"/>
      <c r="D47" s="10">
        <v>40</v>
      </c>
      <c r="E47" s="92"/>
      <c r="F47" s="92"/>
      <c r="G47" s="93"/>
      <c r="H47">
        <f>IF(ISBLANK(G47),0,VLOOKUP(G47,Table!C:D,2,FALSE))</f>
        <v>0</v>
      </c>
      <c r="I47" s="2">
        <f t="shared" si="3"/>
        <v>0</v>
      </c>
      <c r="J47" s="11" t="e">
        <f t="shared" si="0"/>
        <v>#VALUE!</v>
      </c>
      <c r="K47" s="11">
        <f t="shared" si="5"/>
        <v>0</v>
      </c>
    </row>
    <row r="48" spans="1:11">
      <c r="A48" s="9" t="str">
        <f t="shared" si="4"/>
        <v/>
      </c>
      <c r="B48" s="9" t="str">
        <f t="shared" si="2"/>
        <v/>
      </c>
      <c r="C48" s="91"/>
      <c r="D48" s="10">
        <v>41</v>
      </c>
      <c r="E48" s="92"/>
      <c r="F48" s="92"/>
      <c r="G48" s="93"/>
      <c r="H48">
        <f>IF(ISBLANK(G48),0,VLOOKUP(G48,Table!C:D,2,FALSE))</f>
        <v>0</v>
      </c>
      <c r="I48" s="2">
        <f t="shared" si="3"/>
        <v>0</v>
      </c>
      <c r="J48" s="11" t="e">
        <f t="shared" si="0"/>
        <v>#VALUE!</v>
      </c>
      <c r="K48" s="11">
        <f t="shared" si="5"/>
        <v>0</v>
      </c>
    </row>
    <row r="49" spans="1:11">
      <c r="A49" s="9" t="str">
        <f t="shared" si="4"/>
        <v/>
      </c>
      <c r="B49" s="9" t="str">
        <f t="shared" si="2"/>
        <v/>
      </c>
      <c r="C49" s="91"/>
      <c r="D49" s="10">
        <v>42</v>
      </c>
      <c r="E49" s="92"/>
      <c r="F49" s="92"/>
      <c r="G49" s="93"/>
      <c r="H49">
        <f>IF(ISBLANK(G49),0,VLOOKUP(G49,Table!C:D,2,FALSE))</f>
        <v>0</v>
      </c>
      <c r="I49" s="2">
        <f t="shared" si="3"/>
        <v>0</v>
      </c>
      <c r="J49" s="11" t="e">
        <f t="shared" si="0"/>
        <v>#VALUE!</v>
      </c>
      <c r="K49" s="11">
        <f t="shared" si="5"/>
        <v>0</v>
      </c>
    </row>
    <row r="50" spans="1:11">
      <c r="A50" s="9" t="str">
        <f t="shared" si="4"/>
        <v/>
      </c>
      <c r="B50" s="9" t="str">
        <f t="shared" si="2"/>
        <v/>
      </c>
      <c r="C50" s="91"/>
      <c r="D50" s="10">
        <v>43</v>
      </c>
      <c r="E50" s="92"/>
      <c r="F50" s="92"/>
      <c r="G50" s="93"/>
      <c r="H50">
        <f>IF(ISBLANK(G50),0,VLOOKUP(G50,Table!C:D,2,FALSE))</f>
        <v>0</v>
      </c>
      <c r="I50" s="2">
        <f t="shared" si="3"/>
        <v>0</v>
      </c>
      <c r="J50" s="11" t="e">
        <f t="shared" si="0"/>
        <v>#VALUE!</v>
      </c>
      <c r="K50" s="11">
        <f t="shared" si="5"/>
        <v>0</v>
      </c>
    </row>
    <row r="51" spans="1:11">
      <c r="A51" s="9" t="str">
        <f t="shared" si="4"/>
        <v/>
      </c>
      <c r="B51" s="9" t="str">
        <f t="shared" si="2"/>
        <v/>
      </c>
      <c r="C51" s="91"/>
      <c r="D51" s="10">
        <v>44</v>
      </c>
      <c r="E51" s="92"/>
      <c r="F51" s="92"/>
      <c r="G51" s="93"/>
      <c r="H51">
        <f>IF(ISBLANK(G51),0,VLOOKUP(G51,Table!C:D,2,FALSE))</f>
        <v>0</v>
      </c>
      <c r="I51" s="2">
        <f t="shared" si="3"/>
        <v>0</v>
      </c>
      <c r="J51" s="11" t="e">
        <f t="shared" si="0"/>
        <v>#VALUE!</v>
      </c>
      <c r="K51" s="11">
        <f t="shared" si="5"/>
        <v>0</v>
      </c>
    </row>
    <row r="52" spans="1:11">
      <c r="A52" s="9" t="str">
        <f t="shared" si="4"/>
        <v/>
      </c>
      <c r="B52" s="9" t="str">
        <f t="shared" si="2"/>
        <v/>
      </c>
      <c r="C52" s="91"/>
      <c r="D52" s="10">
        <v>45</v>
      </c>
      <c r="E52" s="92"/>
      <c r="F52" s="92"/>
      <c r="G52" s="93"/>
      <c r="H52">
        <f>IF(ISBLANK(G52),0,VLOOKUP(G52,Table!C:D,2,FALSE))</f>
        <v>0</v>
      </c>
      <c r="I52" s="2">
        <f t="shared" si="3"/>
        <v>0</v>
      </c>
      <c r="J52" s="11" t="e">
        <f t="shared" si="0"/>
        <v>#VALUE!</v>
      </c>
      <c r="K52" s="11">
        <f t="shared" si="5"/>
        <v>0</v>
      </c>
    </row>
    <row r="53" spans="1:11">
      <c r="A53" s="9" t="str">
        <f t="shared" si="4"/>
        <v/>
      </c>
      <c r="B53" s="9" t="str">
        <f t="shared" si="2"/>
        <v/>
      </c>
      <c r="C53" s="91"/>
      <c r="D53" s="10">
        <v>46</v>
      </c>
      <c r="E53" s="92"/>
      <c r="F53" s="92"/>
      <c r="G53" s="93"/>
      <c r="H53">
        <f>IF(ISBLANK(G53),0,VLOOKUP(G53,Table!C:D,2,FALSE))</f>
        <v>0</v>
      </c>
      <c r="I53" s="2">
        <f t="shared" si="3"/>
        <v>0</v>
      </c>
      <c r="J53" s="11" t="e">
        <f t="shared" si="0"/>
        <v>#VALUE!</v>
      </c>
      <c r="K53" s="11">
        <f t="shared" si="5"/>
        <v>0</v>
      </c>
    </row>
    <row r="54" spans="1:11">
      <c r="A54" s="9" t="str">
        <f t="shared" si="4"/>
        <v/>
      </c>
      <c r="B54" s="9" t="str">
        <f t="shared" si="2"/>
        <v/>
      </c>
      <c r="C54" s="91"/>
      <c r="D54" s="10">
        <v>47</v>
      </c>
      <c r="E54" s="92"/>
      <c r="F54" s="92"/>
      <c r="G54" s="93"/>
      <c r="H54">
        <f>IF(ISBLANK(G54),0,VLOOKUP(G54,Table!C:D,2,FALSE))</f>
        <v>0</v>
      </c>
      <c r="I54" s="2">
        <f t="shared" si="3"/>
        <v>0</v>
      </c>
      <c r="J54" s="11" t="e">
        <f t="shared" si="0"/>
        <v>#VALUE!</v>
      </c>
      <c r="K54" s="11">
        <f t="shared" si="5"/>
        <v>0</v>
      </c>
    </row>
    <row r="55" spans="1:11">
      <c r="A55" s="9" t="str">
        <f t="shared" si="4"/>
        <v/>
      </c>
      <c r="B55" s="9" t="str">
        <f t="shared" si="2"/>
        <v/>
      </c>
      <c r="C55" s="91"/>
      <c r="D55" s="10">
        <v>48</v>
      </c>
      <c r="E55" s="92"/>
      <c r="F55" s="92"/>
      <c r="G55" s="93"/>
      <c r="H55">
        <f>IF(ISBLANK(G55),0,VLOOKUP(G55,Table!C:D,2,FALSE))</f>
        <v>0</v>
      </c>
      <c r="I55" s="2">
        <f t="shared" si="3"/>
        <v>0</v>
      </c>
      <c r="J55" s="11" t="e">
        <f t="shared" si="0"/>
        <v>#VALUE!</v>
      </c>
      <c r="K55" s="11">
        <f t="shared" si="5"/>
        <v>0</v>
      </c>
    </row>
    <row r="56" spans="1:11">
      <c r="A56" s="9" t="str">
        <f t="shared" si="4"/>
        <v/>
      </c>
      <c r="B56" s="9" t="str">
        <f t="shared" si="2"/>
        <v/>
      </c>
      <c r="C56" s="91"/>
      <c r="D56" s="10">
        <v>49</v>
      </c>
      <c r="E56" s="92"/>
      <c r="F56" s="92"/>
      <c r="G56" s="93"/>
      <c r="H56">
        <f>IF(ISBLANK(G56),0,VLOOKUP(G56,Table!C:D,2,FALSE))</f>
        <v>0</v>
      </c>
      <c r="I56" s="2">
        <f t="shared" si="3"/>
        <v>0</v>
      </c>
      <c r="J56" s="11" t="e">
        <f t="shared" si="0"/>
        <v>#VALUE!</v>
      </c>
      <c r="K56" s="11">
        <f t="shared" si="5"/>
        <v>0</v>
      </c>
    </row>
    <row r="57" spans="1:11">
      <c r="A57" s="9" t="str">
        <f t="shared" si="4"/>
        <v/>
      </c>
      <c r="B57" s="9" t="str">
        <f t="shared" si="2"/>
        <v/>
      </c>
      <c r="C57" s="91"/>
      <c r="D57" s="10">
        <v>50</v>
      </c>
      <c r="E57" s="92"/>
      <c r="F57" s="92"/>
      <c r="G57" s="93"/>
      <c r="H57">
        <f>IF(ISBLANK(G57),0,VLOOKUP(G57,Table!C:D,2,FALSE))</f>
        <v>0</v>
      </c>
      <c r="I57" s="2">
        <f t="shared" si="3"/>
        <v>0</v>
      </c>
      <c r="J57" s="11" t="e">
        <f t="shared" si="0"/>
        <v>#VALUE!</v>
      </c>
      <c r="K57" s="11">
        <f t="shared" si="5"/>
        <v>0</v>
      </c>
    </row>
    <row r="58" spans="1:11">
      <c r="A58" s="9" t="str">
        <f t="shared" si="4"/>
        <v/>
      </c>
      <c r="B58" s="9" t="str">
        <f t="shared" si="2"/>
        <v/>
      </c>
      <c r="C58" s="91"/>
      <c r="D58" s="10">
        <v>51</v>
      </c>
      <c r="E58" s="92"/>
      <c r="F58" s="92"/>
      <c r="G58" s="93"/>
      <c r="H58">
        <f>IF(ISBLANK(G58),0,VLOOKUP(G58,Table!C:D,2,FALSE))</f>
        <v>0</v>
      </c>
      <c r="I58" s="2">
        <f t="shared" si="3"/>
        <v>0</v>
      </c>
      <c r="J58" s="11" t="e">
        <f t="shared" si="0"/>
        <v>#VALUE!</v>
      </c>
      <c r="K58" s="11">
        <f t="shared" si="5"/>
        <v>0</v>
      </c>
    </row>
    <row r="59" spans="1:11">
      <c r="A59" s="9" t="str">
        <f t="shared" si="4"/>
        <v/>
      </c>
      <c r="B59" s="9" t="str">
        <f t="shared" si="2"/>
        <v/>
      </c>
      <c r="C59" s="91"/>
      <c r="D59" s="10">
        <v>52</v>
      </c>
      <c r="E59" s="92"/>
      <c r="F59" s="92"/>
      <c r="G59" s="93"/>
      <c r="H59">
        <f>IF(ISBLANK(G59),0,VLOOKUP(G59,Table!C:D,2,FALSE))</f>
        <v>0</v>
      </c>
      <c r="I59" s="2">
        <f t="shared" si="3"/>
        <v>0</v>
      </c>
      <c r="J59" s="11" t="e">
        <f t="shared" si="0"/>
        <v>#VALUE!</v>
      </c>
      <c r="K59" s="11">
        <f t="shared" si="5"/>
        <v>0</v>
      </c>
    </row>
    <row r="60" spans="1:11">
      <c r="A60" s="9" t="str">
        <f t="shared" si="4"/>
        <v/>
      </c>
      <c r="B60" s="9" t="str">
        <f t="shared" si="2"/>
        <v/>
      </c>
      <c r="C60" s="91"/>
      <c r="D60" s="10">
        <v>53</v>
      </c>
      <c r="E60" s="92"/>
      <c r="F60" s="92"/>
      <c r="G60" s="93"/>
      <c r="H60">
        <f>IF(ISBLANK(G60),0,VLOOKUP(G60,Table!C:D,2,FALSE))</f>
        <v>0</v>
      </c>
      <c r="I60" s="2">
        <f t="shared" si="3"/>
        <v>0</v>
      </c>
      <c r="J60" s="11" t="e">
        <f t="shared" si="0"/>
        <v>#VALUE!</v>
      </c>
      <c r="K60" s="11">
        <f t="shared" si="5"/>
        <v>0</v>
      </c>
    </row>
    <row r="61" spans="1:11">
      <c r="A61" s="9" t="str">
        <f t="shared" si="4"/>
        <v/>
      </c>
      <c r="B61" s="9" t="str">
        <f t="shared" si="2"/>
        <v/>
      </c>
      <c r="C61" s="91"/>
      <c r="D61" s="10">
        <v>54</v>
      </c>
      <c r="E61" s="92"/>
      <c r="F61" s="92"/>
      <c r="G61" s="93"/>
      <c r="H61">
        <f>IF(ISBLANK(G61),0,VLOOKUP(G61,Table!C:D,2,FALSE))</f>
        <v>0</v>
      </c>
      <c r="I61" s="2">
        <f t="shared" si="3"/>
        <v>0</v>
      </c>
      <c r="J61" s="11" t="e">
        <f t="shared" si="0"/>
        <v>#VALUE!</v>
      </c>
      <c r="K61" s="11">
        <f t="shared" si="5"/>
        <v>0</v>
      </c>
    </row>
    <row r="62" spans="1:11">
      <c r="A62" s="9" t="str">
        <f t="shared" si="4"/>
        <v/>
      </c>
      <c r="B62" s="9" t="str">
        <f t="shared" si="2"/>
        <v/>
      </c>
      <c r="C62" s="91"/>
      <c r="D62" s="10">
        <v>55</v>
      </c>
      <c r="E62" s="92"/>
      <c r="F62" s="92"/>
      <c r="G62" s="93"/>
      <c r="H62">
        <f>IF(ISBLANK(G62),0,VLOOKUP(G62,Table!C:D,2,FALSE))</f>
        <v>0</v>
      </c>
      <c r="I62" s="2">
        <f t="shared" si="3"/>
        <v>0</v>
      </c>
      <c r="J62" s="11" t="e">
        <f t="shared" si="0"/>
        <v>#VALUE!</v>
      </c>
      <c r="K62" s="11">
        <f t="shared" si="5"/>
        <v>0</v>
      </c>
    </row>
    <row r="63" spans="1:11">
      <c r="A63" s="9" t="str">
        <f t="shared" si="4"/>
        <v/>
      </c>
      <c r="B63" s="9" t="str">
        <f t="shared" si="2"/>
        <v/>
      </c>
      <c r="C63" s="91"/>
      <c r="D63" s="10">
        <v>56</v>
      </c>
      <c r="E63" s="92"/>
      <c r="F63" s="92"/>
      <c r="G63" s="93"/>
      <c r="H63">
        <f>IF(ISBLANK(G63),0,VLOOKUP(G63,Table!C:D,2,FALSE))</f>
        <v>0</v>
      </c>
      <c r="I63" s="2">
        <f t="shared" si="3"/>
        <v>0</v>
      </c>
      <c r="J63" s="11" t="e">
        <f t="shared" si="0"/>
        <v>#VALUE!</v>
      </c>
      <c r="K63" s="11">
        <f t="shared" si="5"/>
        <v>0</v>
      </c>
    </row>
    <row r="64" spans="1:11">
      <c r="A64" s="9" t="str">
        <f t="shared" si="4"/>
        <v/>
      </c>
      <c r="B64" s="9" t="str">
        <f t="shared" si="2"/>
        <v/>
      </c>
      <c r="C64" s="91"/>
      <c r="D64" s="10">
        <v>57</v>
      </c>
      <c r="E64" s="92"/>
      <c r="F64" s="92"/>
      <c r="G64" s="93"/>
      <c r="H64">
        <f>IF(ISBLANK(G64),0,VLOOKUP(G64,Table!C:D,2,FALSE))</f>
        <v>0</v>
      </c>
      <c r="I64" s="2">
        <f t="shared" si="3"/>
        <v>0</v>
      </c>
      <c r="J64" s="11" t="e">
        <f t="shared" si="0"/>
        <v>#VALUE!</v>
      </c>
      <c r="K64" s="11">
        <f t="shared" si="5"/>
        <v>0</v>
      </c>
    </row>
    <row r="65" spans="1:11">
      <c r="A65" s="9" t="str">
        <f t="shared" si="4"/>
        <v/>
      </c>
      <c r="B65" s="9" t="str">
        <f t="shared" si="2"/>
        <v/>
      </c>
      <c r="C65" s="91"/>
      <c r="D65" s="10">
        <v>58</v>
      </c>
      <c r="E65" s="92"/>
      <c r="F65" s="92"/>
      <c r="G65" s="93"/>
      <c r="H65">
        <f>IF(ISBLANK(G65),0,VLOOKUP(G65,Table!C:D,2,FALSE))</f>
        <v>0</v>
      </c>
      <c r="I65" s="2">
        <f t="shared" si="3"/>
        <v>0</v>
      </c>
      <c r="J65" s="11" t="e">
        <f t="shared" si="0"/>
        <v>#VALUE!</v>
      </c>
      <c r="K65" s="11">
        <f t="shared" si="5"/>
        <v>0</v>
      </c>
    </row>
    <row r="66" spans="1:11">
      <c r="A66" s="9" t="str">
        <f t="shared" si="4"/>
        <v/>
      </c>
      <c r="B66" s="9" t="str">
        <f t="shared" si="2"/>
        <v/>
      </c>
      <c r="C66" s="91"/>
      <c r="D66" s="10">
        <v>59</v>
      </c>
      <c r="E66" s="92"/>
      <c r="F66" s="92"/>
      <c r="G66" s="93"/>
      <c r="H66">
        <f>IF(ISBLANK(G66),0,VLOOKUP(G66,Table!C:D,2,FALSE))</f>
        <v>0</v>
      </c>
      <c r="I66" s="2">
        <f t="shared" si="3"/>
        <v>0</v>
      </c>
      <c r="J66" s="11" t="e">
        <f t="shared" si="0"/>
        <v>#VALUE!</v>
      </c>
      <c r="K66" s="11">
        <f t="shared" si="5"/>
        <v>0</v>
      </c>
    </row>
    <row r="67" spans="1:11">
      <c r="A67" s="9" t="str">
        <f t="shared" si="4"/>
        <v/>
      </c>
      <c r="B67" s="9" t="str">
        <f t="shared" si="2"/>
        <v/>
      </c>
      <c r="C67" s="91"/>
      <c r="D67" s="10">
        <v>60</v>
      </c>
      <c r="E67" s="92"/>
      <c r="F67" s="92"/>
      <c r="G67" s="93"/>
      <c r="H67">
        <f>IF(ISBLANK(G67),0,VLOOKUP(G67,Table!C:D,2,FALSE))</f>
        <v>0</v>
      </c>
      <c r="I67" s="2">
        <f t="shared" si="3"/>
        <v>0</v>
      </c>
      <c r="J67" s="11" t="e">
        <f t="shared" si="0"/>
        <v>#VALUE!</v>
      </c>
      <c r="K67" s="11">
        <f t="shared" si="5"/>
        <v>0</v>
      </c>
    </row>
    <row r="68" spans="1:11">
      <c r="A68" s="10" t="s">
        <v>4</v>
      </c>
      <c r="B68" s="10"/>
      <c r="C68" s="9">
        <f>SUBTOTAL(109,Table2251314[Time])</f>
        <v>0</v>
      </c>
      <c r="F68" s="41"/>
      <c r="G68" s="42"/>
      <c r="I68" s="2">
        <f>SUBTOTAL(109,Table2251314[CEU Time])</f>
        <v>0</v>
      </c>
      <c r="J68"/>
      <c r="K68" s="11">
        <f>SUBTOTAL(109,Table2251314['# of CEUs])</f>
        <v>0</v>
      </c>
    </row>
  </sheetData>
  <sheetProtection algorithmName="SHA-512" hashValue="VmsPvBLAIPVwCmJn7QiIaju8dgWH4ahl8NetKOBaHskMMZm4kzlIGMIDHAglnRX9jCp67OxAH0+PfX0Q3bUzfg==" saltValue="ylackYTPJSqp10QPLftrPg==" spinCount="100000" sheet="1" objects="1" scenarios="1"/>
  <mergeCells count="2">
    <mergeCell ref="E3:E4"/>
    <mergeCell ref="E1:G1"/>
  </mergeCells>
  <conditionalFormatting sqref="A4:D4 A5:XFD67">
    <cfRule type="containsText" dxfId="73" priority="6" operator="containsText" text="&lt;">
      <formula>NOT(ISERROR(SEARCH("&lt;",A4)))</formula>
    </cfRule>
  </conditionalFormatting>
  <conditionalFormatting sqref="A1:E1 H1:XFD1 A2:XFD3">
    <cfRule type="containsText" dxfId="72" priority="2" operator="containsText" text="&lt;">
      <formula>NOT(ISERROR(SEARCH("&lt;",A1)))</formula>
    </cfRule>
  </conditionalFormatting>
  <conditionalFormatting sqref="C1:C1048576">
    <cfRule type="dataBar" priority="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{67139FF9-7700-4FF9-97CF-CC77772FD9DD}</x14:id>
        </ext>
      </extLst>
    </cfRule>
  </conditionalFormatting>
  <conditionalFormatting sqref="F4:XFD4">
    <cfRule type="containsText" dxfId="71" priority="1" operator="containsText" text="&lt;">
      <formula>NOT(ISERROR(SEARCH("&lt;",F4)))</formula>
    </cfRule>
  </conditionalFormatting>
  <conditionalFormatting sqref="L68:XFD1048576 A69:K1048576">
    <cfRule type="containsText" dxfId="70" priority="8" operator="containsText" text="&lt;">
      <formula>NOT(ISERROR(SEARCH("&lt;",A68)))</formula>
    </cfRule>
  </conditionalFormatting>
  <dataValidations count="1">
    <dataValidation type="date" allowBlank="1" showInputMessage="1" showErrorMessage="1" prompt="Format must be in a date form to be valid" sqref="F4:F5">
      <formula1>45292</formula1>
      <formula2>109575</formula2>
    </dataValidation>
  </dataValidations>
  <pageMargins left="0.7" right="0.7" top="0.75" bottom="0.75" header="0.3" footer="0.3"/>
  <pageSetup scale="55" orientation="portrait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7139FF9-7700-4FF9-97CF-CC77772FD9D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C1:C1048576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Table!$A$2:$A$78</xm:f>
          </x14:formula1>
          <xm:sqref>G4</xm:sqref>
        </x14:dataValidation>
        <x14:dataValidation type="list" allowBlank="1" showInputMessage="1" showErrorMessage="1">
          <x14:formula1>
            <xm:f>Table!$C$2:$C$21</xm:f>
          </x14:formula1>
          <xm:sqref>G3 G69:G1048576 G7:G67</xm:sqref>
        </x14:dataValidation>
        <x14:dataValidation type="list" allowBlank="1" showInputMessage="1" showErrorMessage="1">
          <x14:formula1>
            <xm:f>Table!$B$2:$B$49</xm:f>
          </x14:formula1>
          <xm:sqref>C8:C67 C69:C1048576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showGridLines="0" workbookViewId="0">
      <pane xSplit="3" ySplit="7" topLeftCell="D8" activePane="bottomRight" state="frozen"/>
      <selection activeCell="B5" sqref="B5:K5"/>
      <selection pane="topRight" activeCell="B5" sqref="B5:K5"/>
      <selection pane="bottomLeft" activeCell="B5" sqref="B5:K5"/>
      <selection pane="bottomRight" activeCell="F4" sqref="F4"/>
    </sheetView>
  </sheetViews>
  <sheetFormatPr defaultColWidth="0" defaultRowHeight="13.8" zeroHeight="1"/>
  <cols>
    <col min="1" max="1" width="7.09765625" style="9" customWidth="1"/>
    <col min="2" max="2" width="6.296875" style="9" customWidth="1"/>
    <col min="3" max="3" width="10" style="9" customWidth="1"/>
    <col min="4" max="4" width="6.3984375" style="10" bestFit="1" customWidth="1"/>
    <col min="5" max="5" width="57.296875" style="38" customWidth="1"/>
    <col min="6" max="6" width="33.296875" style="38" customWidth="1"/>
    <col min="7" max="7" width="20.8984375" customWidth="1"/>
    <col min="8" max="8" width="20.8984375" hidden="1" customWidth="1"/>
    <col min="9" max="9" width="11.3984375" style="2" customWidth="1"/>
    <col min="10" max="10" width="10" style="11" hidden="1" customWidth="1"/>
    <col min="11" max="11" width="11.296875" customWidth="1"/>
    <col min="12" max="12" width="0" hidden="1" customWidth="1"/>
    <col min="13" max="16384" width="8.8984375" hidden="1"/>
  </cols>
  <sheetData>
    <row r="1" spans="1:11" s="38" customFormat="1" ht="15">
      <c r="A1" s="94"/>
      <c r="B1" s="94"/>
      <c r="C1" s="94"/>
      <c r="D1" s="95"/>
      <c r="E1" s="112" t="s">
        <v>150</v>
      </c>
      <c r="F1" s="112"/>
      <c r="G1" s="112"/>
      <c r="I1" s="96"/>
      <c r="J1" s="97"/>
    </row>
    <row r="2" spans="1:11" ht="61.95" customHeight="1">
      <c r="E2" s="39" t="s">
        <v>34</v>
      </c>
      <c r="F2" s="9"/>
      <c r="I2" s="31" t="s">
        <v>123</v>
      </c>
      <c r="K2" s="36">
        <f>(SUM($I$8:$I$67))*1440</f>
        <v>0</v>
      </c>
    </row>
    <row r="3" spans="1:11" ht="15" customHeight="1">
      <c r="E3" s="111">
        <f>'Cover Page'!D13</f>
        <v>0</v>
      </c>
      <c r="F3" s="17" t="s">
        <v>10</v>
      </c>
      <c r="G3" s="17" t="s">
        <v>0</v>
      </c>
      <c r="H3" s="2"/>
      <c r="I3" s="32" t="s">
        <v>148</v>
      </c>
      <c r="K3" s="35">
        <f>SUM($K$8:$K$67)</f>
        <v>0</v>
      </c>
    </row>
    <row r="4" spans="1:11" ht="15" customHeight="1">
      <c r="E4" s="111"/>
      <c r="F4" s="89"/>
      <c r="G4" s="90"/>
      <c r="H4" s="2"/>
    </row>
    <row r="5" spans="1:11" ht="15" customHeight="1">
      <c r="E5" s="39"/>
      <c r="F5" s="71">
        <f>F4</f>
        <v>0</v>
      </c>
      <c r="G5" s="2"/>
      <c r="H5" s="2"/>
    </row>
    <row r="6" spans="1:11" ht="15"/>
    <row r="7" spans="1:11" s="6" customFormat="1" ht="15">
      <c r="A7" s="12" t="s">
        <v>1</v>
      </c>
      <c r="B7" s="12" t="s">
        <v>2</v>
      </c>
      <c r="C7" s="12" t="s">
        <v>3</v>
      </c>
      <c r="D7" s="13" t="s">
        <v>60</v>
      </c>
      <c r="E7" s="40" t="s">
        <v>13</v>
      </c>
      <c r="F7" s="40" t="s">
        <v>16</v>
      </c>
      <c r="G7" s="14" t="s">
        <v>14</v>
      </c>
      <c r="H7" s="14" t="s">
        <v>35</v>
      </c>
      <c r="I7" s="15" t="s">
        <v>33</v>
      </c>
      <c r="J7" s="16" t="s">
        <v>36</v>
      </c>
      <c r="K7" s="14" t="s">
        <v>15</v>
      </c>
    </row>
    <row r="8" spans="1:11" ht="15">
      <c r="A8" s="9">
        <f>G4</f>
        <v>0</v>
      </c>
      <c r="B8" s="9" t="str">
        <f>IF(ISBLANK(C8),"",A8+C8)</f>
        <v/>
      </c>
      <c r="C8" s="91"/>
      <c r="D8" s="10">
        <v>1</v>
      </c>
      <c r="E8" s="92"/>
      <c r="F8" s="92"/>
      <c r="G8" s="93"/>
      <c r="H8">
        <f>IF(ISBLANK(G8),0,VLOOKUP(G8,Table!C:D,2,FALSE))</f>
        <v>0</v>
      </c>
      <c r="I8" s="2">
        <f>IF($H8=0,0,((C8)))</f>
        <v>0</v>
      </c>
      <c r="J8" s="11" t="e">
        <f t="shared" ref="J8:J67" si="0">((B8-A8)*1440)*H8</f>
        <v>#VALUE!</v>
      </c>
      <c r="K8" s="11">
        <f t="shared" ref="K8:K14" si="1">IF(H8=0,0,J8/50)</f>
        <v>0</v>
      </c>
    </row>
    <row r="9" spans="1:11" ht="15">
      <c r="A9" s="9" t="str">
        <f>IF(ISBLANK(B8),"",B8)</f>
        <v/>
      </c>
      <c r="B9" s="9" t="str">
        <f t="shared" ref="B9:B67" si="2">IF(ISBLANK(C9),"",A9+C9)</f>
        <v/>
      </c>
      <c r="C9" s="91"/>
      <c r="D9" s="10">
        <v>2</v>
      </c>
      <c r="E9" s="92"/>
      <c r="F9" s="92"/>
      <c r="G9" s="93"/>
      <c r="H9">
        <f>IF(ISBLANK(G9),0,VLOOKUP(G9,Table!C:D,2,FALSE))</f>
        <v>0</v>
      </c>
      <c r="I9" s="2">
        <f t="shared" ref="I9:I67" si="3">IF($H9=0,0,((C9)))</f>
        <v>0</v>
      </c>
      <c r="J9" s="11" t="e">
        <f t="shared" si="0"/>
        <v>#VALUE!</v>
      </c>
      <c r="K9" s="11">
        <f t="shared" si="1"/>
        <v>0</v>
      </c>
    </row>
    <row r="10" spans="1:11" ht="15">
      <c r="A10" s="9" t="str">
        <f t="shared" ref="A10:A67" si="4">IF(ISBLANK(B9),"",B9)</f>
        <v/>
      </c>
      <c r="B10" s="9" t="str">
        <f t="shared" si="2"/>
        <v/>
      </c>
      <c r="C10" s="91"/>
      <c r="D10" s="10">
        <v>3</v>
      </c>
      <c r="E10" s="92"/>
      <c r="F10" s="92"/>
      <c r="G10" s="93"/>
      <c r="H10">
        <f>IF(ISBLANK(G10),0,VLOOKUP(G10,Table!C:D,2,FALSE))</f>
        <v>0</v>
      </c>
      <c r="I10" s="2">
        <f t="shared" si="3"/>
        <v>0</v>
      </c>
      <c r="J10" s="11" t="e">
        <f t="shared" si="0"/>
        <v>#VALUE!</v>
      </c>
      <c r="K10" s="11">
        <f t="shared" si="1"/>
        <v>0</v>
      </c>
    </row>
    <row r="11" spans="1:11" ht="15">
      <c r="A11" s="9" t="str">
        <f t="shared" si="4"/>
        <v/>
      </c>
      <c r="B11" s="9" t="str">
        <f t="shared" si="2"/>
        <v/>
      </c>
      <c r="C11" s="91"/>
      <c r="D11" s="10">
        <v>4</v>
      </c>
      <c r="E11" s="92"/>
      <c r="F11" s="92"/>
      <c r="G11" s="93"/>
      <c r="H11">
        <f>IF(ISBLANK(G11),0,VLOOKUP(G11,Table!C:D,2,FALSE))</f>
        <v>0</v>
      </c>
      <c r="I11" s="2">
        <f t="shared" si="3"/>
        <v>0</v>
      </c>
      <c r="J11" s="11" t="e">
        <f t="shared" si="0"/>
        <v>#VALUE!</v>
      </c>
      <c r="K11" s="11">
        <f t="shared" si="1"/>
        <v>0</v>
      </c>
    </row>
    <row r="12" spans="1:11" ht="15">
      <c r="A12" s="9" t="str">
        <f t="shared" si="4"/>
        <v/>
      </c>
      <c r="B12" s="9" t="str">
        <f t="shared" si="2"/>
        <v/>
      </c>
      <c r="C12" s="91"/>
      <c r="D12" s="10">
        <v>5</v>
      </c>
      <c r="E12" s="92"/>
      <c r="F12" s="92"/>
      <c r="G12" s="93"/>
      <c r="H12">
        <f>IF(ISBLANK(G12),0,VLOOKUP(G12,Table!C:D,2,FALSE))</f>
        <v>0</v>
      </c>
      <c r="I12" s="2">
        <f t="shared" si="3"/>
        <v>0</v>
      </c>
      <c r="J12" s="11" t="e">
        <f t="shared" si="0"/>
        <v>#VALUE!</v>
      </c>
      <c r="K12" s="11">
        <f t="shared" si="1"/>
        <v>0</v>
      </c>
    </row>
    <row r="13" spans="1:11" ht="15">
      <c r="A13" s="9" t="str">
        <f t="shared" si="4"/>
        <v/>
      </c>
      <c r="B13" s="9" t="str">
        <f t="shared" si="2"/>
        <v/>
      </c>
      <c r="C13" s="91"/>
      <c r="D13" s="10">
        <v>6</v>
      </c>
      <c r="E13" s="92"/>
      <c r="F13" s="92"/>
      <c r="G13" s="93"/>
      <c r="H13">
        <f>IF(ISBLANK(G13),0,VLOOKUP(G13,Table!C:D,2,FALSE))</f>
        <v>0</v>
      </c>
      <c r="I13" s="2">
        <f t="shared" si="3"/>
        <v>0</v>
      </c>
      <c r="J13" s="11" t="e">
        <f t="shared" si="0"/>
        <v>#VALUE!</v>
      </c>
      <c r="K13" s="11">
        <f t="shared" si="1"/>
        <v>0</v>
      </c>
    </row>
    <row r="14" spans="1:11" ht="15">
      <c r="A14" s="9" t="str">
        <f t="shared" si="4"/>
        <v/>
      </c>
      <c r="B14" s="9" t="str">
        <f t="shared" si="2"/>
        <v/>
      </c>
      <c r="C14" s="91"/>
      <c r="D14" s="10">
        <v>7</v>
      </c>
      <c r="E14" s="92"/>
      <c r="F14" s="92"/>
      <c r="G14" s="93"/>
      <c r="H14">
        <f>IF(ISBLANK(G14),0,VLOOKUP(G14,Table!C:D,2,FALSE))</f>
        <v>0</v>
      </c>
      <c r="I14" s="2">
        <f t="shared" si="3"/>
        <v>0</v>
      </c>
      <c r="J14" s="11" t="e">
        <f t="shared" si="0"/>
        <v>#VALUE!</v>
      </c>
      <c r="K14" s="11">
        <f t="shared" si="1"/>
        <v>0</v>
      </c>
    </row>
    <row r="15" spans="1:11" ht="15">
      <c r="A15" s="9" t="str">
        <f t="shared" si="4"/>
        <v/>
      </c>
      <c r="B15" s="9" t="str">
        <f t="shared" si="2"/>
        <v/>
      </c>
      <c r="C15" s="91"/>
      <c r="D15" s="10">
        <v>8</v>
      </c>
      <c r="E15" s="92"/>
      <c r="F15" s="92"/>
      <c r="G15" s="93"/>
      <c r="H15">
        <f>IF(ISBLANK(G15),0,VLOOKUP(G15,Table!C:D,2,FALSE))</f>
        <v>0</v>
      </c>
      <c r="I15" s="2">
        <f t="shared" si="3"/>
        <v>0</v>
      </c>
      <c r="J15" s="11" t="e">
        <f t="shared" si="0"/>
        <v>#VALUE!</v>
      </c>
      <c r="K15" s="11">
        <f>IF(H15=0,0,J15/50)</f>
        <v>0</v>
      </c>
    </row>
    <row r="16" spans="1:11" ht="15">
      <c r="A16" s="9" t="str">
        <f t="shared" si="4"/>
        <v/>
      </c>
      <c r="B16" s="9" t="str">
        <f t="shared" si="2"/>
        <v/>
      </c>
      <c r="C16" s="91"/>
      <c r="D16" s="10">
        <v>9</v>
      </c>
      <c r="E16" s="92"/>
      <c r="F16" s="92"/>
      <c r="G16" s="93"/>
      <c r="H16">
        <f>IF(ISBLANK(G16),0,VLOOKUP(G16,Table!C:D,2,FALSE))</f>
        <v>0</v>
      </c>
      <c r="I16" s="2">
        <f t="shared" si="3"/>
        <v>0</v>
      </c>
      <c r="J16" s="11" t="e">
        <f t="shared" si="0"/>
        <v>#VALUE!</v>
      </c>
      <c r="K16" s="11">
        <f t="shared" ref="K16:K67" si="5">IF(H16=0,0,J16/50)</f>
        <v>0</v>
      </c>
    </row>
    <row r="17" spans="1:11" ht="15">
      <c r="A17" s="9" t="str">
        <f t="shared" si="4"/>
        <v/>
      </c>
      <c r="B17" s="9" t="str">
        <f t="shared" si="2"/>
        <v/>
      </c>
      <c r="C17" s="91"/>
      <c r="D17" s="10">
        <v>10</v>
      </c>
      <c r="E17" s="92"/>
      <c r="F17" s="92"/>
      <c r="G17" s="93"/>
      <c r="H17">
        <f>IF(ISBLANK(G17),0,VLOOKUP(G17,Table!C:D,2,FALSE))</f>
        <v>0</v>
      </c>
      <c r="I17" s="2">
        <f t="shared" si="3"/>
        <v>0</v>
      </c>
      <c r="J17" s="11" t="e">
        <f t="shared" si="0"/>
        <v>#VALUE!</v>
      </c>
      <c r="K17" s="11">
        <f t="shared" si="5"/>
        <v>0</v>
      </c>
    </row>
    <row r="18" spans="1:11" ht="15">
      <c r="A18" s="9" t="str">
        <f t="shared" si="4"/>
        <v/>
      </c>
      <c r="B18" s="9" t="str">
        <f t="shared" si="2"/>
        <v/>
      </c>
      <c r="C18" s="91"/>
      <c r="D18" s="10">
        <v>11</v>
      </c>
      <c r="E18" s="92"/>
      <c r="F18" s="92"/>
      <c r="G18" s="93"/>
      <c r="H18">
        <f>IF(ISBLANK(G18),0,VLOOKUP(G18,Table!C:D,2,FALSE))</f>
        <v>0</v>
      </c>
      <c r="I18" s="2">
        <f t="shared" si="3"/>
        <v>0</v>
      </c>
      <c r="J18" s="11" t="e">
        <f t="shared" si="0"/>
        <v>#VALUE!</v>
      </c>
      <c r="K18" s="11">
        <f t="shared" si="5"/>
        <v>0</v>
      </c>
    </row>
    <row r="19" spans="1:11" ht="15">
      <c r="A19" s="9" t="str">
        <f t="shared" si="4"/>
        <v/>
      </c>
      <c r="B19" s="9" t="str">
        <f t="shared" si="2"/>
        <v/>
      </c>
      <c r="C19" s="91"/>
      <c r="D19" s="10">
        <v>12</v>
      </c>
      <c r="E19" s="92"/>
      <c r="F19" s="92"/>
      <c r="G19" s="93"/>
      <c r="H19">
        <f>IF(ISBLANK(G19),0,VLOOKUP(G19,Table!C:D,2,FALSE))</f>
        <v>0</v>
      </c>
      <c r="I19" s="2">
        <f t="shared" si="3"/>
        <v>0</v>
      </c>
      <c r="J19" s="11" t="e">
        <f t="shared" si="0"/>
        <v>#VALUE!</v>
      </c>
      <c r="K19" s="11">
        <f t="shared" si="5"/>
        <v>0</v>
      </c>
    </row>
    <row r="20" spans="1:11" ht="15">
      <c r="A20" s="9" t="str">
        <f t="shared" si="4"/>
        <v/>
      </c>
      <c r="B20" s="9" t="str">
        <f t="shared" si="2"/>
        <v/>
      </c>
      <c r="C20" s="91"/>
      <c r="D20" s="10">
        <v>13</v>
      </c>
      <c r="E20" s="92"/>
      <c r="F20" s="92"/>
      <c r="G20" s="93"/>
      <c r="H20">
        <f>IF(ISBLANK(G20),0,VLOOKUP(G20,Table!C:D,2,FALSE))</f>
        <v>0</v>
      </c>
      <c r="I20" s="2">
        <f t="shared" si="3"/>
        <v>0</v>
      </c>
      <c r="J20" s="11" t="e">
        <f t="shared" si="0"/>
        <v>#VALUE!</v>
      </c>
      <c r="K20" s="11">
        <f t="shared" si="5"/>
        <v>0</v>
      </c>
    </row>
    <row r="21" spans="1:11" ht="15">
      <c r="A21" s="9" t="str">
        <f t="shared" si="4"/>
        <v/>
      </c>
      <c r="B21" s="9" t="str">
        <f t="shared" si="2"/>
        <v/>
      </c>
      <c r="C21" s="91"/>
      <c r="D21" s="10">
        <v>14</v>
      </c>
      <c r="E21" s="92"/>
      <c r="F21" s="92"/>
      <c r="G21" s="93"/>
      <c r="H21">
        <f>IF(ISBLANK(G21),0,VLOOKUP(G21,Table!C:D,2,FALSE))</f>
        <v>0</v>
      </c>
      <c r="I21" s="2">
        <f t="shared" si="3"/>
        <v>0</v>
      </c>
      <c r="J21" s="11" t="e">
        <f t="shared" si="0"/>
        <v>#VALUE!</v>
      </c>
      <c r="K21" s="11">
        <f t="shared" si="5"/>
        <v>0</v>
      </c>
    </row>
    <row r="22" spans="1:11" ht="15">
      <c r="A22" s="9" t="str">
        <f t="shared" si="4"/>
        <v/>
      </c>
      <c r="B22" s="9" t="str">
        <f t="shared" si="2"/>
        <v/>
      </c>
      <c r="C22" s="91"/>
      <c r="D22" s="10">
        <v>15</v>
      </c>
      <c r="E22" s="92"/>
      <c r="F22" s="92"/>
      <c r="G22" s="93"/>
      <c r="H22">
        <f>IF(ISBLANK(G22),0,VLOOKUP(G22,Table!C:D,2,FALSE))</f>
        <v>0</v>
      </c>
      <c r="I22" s="2">
        <f t="shared" si="3"/>
        <v>0</v>
      </c>
      <c r="J22" s="11" t="e">
        <f t="shared" si="0"/>
        <v>#VALUE!</v>
      </c>
      <c r="K22" s="11">
        <f t="shared" si="5"/>
        <v>0</v>
      </c>
    </row>
    <row r="23" spans="1:11" ht="15">
      <c r="A23" s="9" t="str">
        <f t="shared" si="4"/>
        <v/>
      </c>
      <c r="B23" s="9" t="str">
        <f t="shared" si="2"/>
        <v/>
      </c>
      <c r="C23" s="91"/>
      <c r="D23" s="10">
        <v>16</v>
      </c>
      <c r="E23" s="92"/>
      <c r="F23" s="92"/>
      <c r="G23" s="93"/>
      <c r="H23">
        <f>IF(ISBLANK(G23),0,VLOOKUP(G23,Table!C:D,2,FALSE))</f>
        <v>0</v>
      </c>
      <c r="I23" s="2">
        <f t="shared" si="3"/>
        <v>0</v>
      </c>
      <c r="J23" s="11" t="e">
        <f t="shared" si="0"/>
        <v>#VALUE!</v>
      </c>
      <c r="K23" s="11">
        <f t="shared" si="5"/>
        <v>0</v>
      </c>
    </row>
    <row r="24" spans="1:11" ht="15">
      <c r="A24" s="9" t="str">
        <f t="shared" si="4"/>
        <v/>
      </c>
      <c r="B24" s="9" t="str">
        <f t="shared" si="2"/>
        <v/>
      </c>
      <c r="C24" s="91"/>
      <c r="D24" s="10">
        <v>17</v>
      </c>
      <c r="E24" s="92"/>
      <c r="F24" s="92"/>
      <c r="G24" s="93"/>
      <c r="H24">
        <f>IF(ISBLANK(G24),0,VLOOKUP(G24,Table!C:D,2,FALSE))</f>
        <v>0</v>
      </c>
      <c r="I24" s="2">
        <f t="shared" si="3"/>
        <v>0</v>
      </c>
      <c r="J24" s="11" t="e">
        <f t="shared" si="0"/>
        <v>#VALUE!</v>
      </c>
      <c r="K24" s="11">
        <f t="shared" si="5"/>
        <v>0</v>
      </c>
    </row>
    <row r="25" spans="1:11" ht="15">
      <c r="A25" s="9" t="str">
        <f t="shared" si="4"/>
        <v/>
      </c>
      <c r="B25" s="9" t="str">
        <f t="shared" si="2"/>
        <v/>
      </c>
      <c r="C25" s="91"/>
      <c r="D25" s="10">
        <v>18</v>
      </c>
      <c r="E25" s="92"/>
      <c r="F25" s="92"/>
      <c r="G25" s="93"/>
      <c r="H25">
        <f>IF(ISBLANK(G25),0,VLOOKUP(G25,Table!C:D,2,FALSE))</f>
        <v>0</v>
      </c>
      <c r="I25" s="2">
        <f t="shared" si="3"/>
        <v>0</v>
      </c>
      <c r="J25" s="11" t="e">
        <f t="shared" si="0"/>
        <v>#VALUE!</v>
      </c>
      <c r="K25" s="11">
        <f t="shared" si="5"/>
        <v>0</v>
      </c>
    </row>
    <row r="26" spans="1:11" ht="15">
      <c r="A26" s="9" t="str">
        <f t="shared" si="4"/>
        <v/>
      </c>
      <c r="B26" s="9" t="str">
        <f t="shared" si="2"/>
        <v/>
      </c>
      <c r="C26" s="91"/>
      <c r="D26" s="10">
        <v>19</v>
      </c>
      <c r="E26" s="92"/>
      <c r="F26" s="92"/>
      <c r="G26" s="93"/>
      <c r="H26">
        <f>IF(ISBLANK(G26),0,VLOOKUP(G26,Table!C:D,2,FALSE))</f>
        <v>0</v>
      </c>
      <c r="I26" s="2">
        <f t="shared" si="3"/>
        <v>0</v>
      </c>
      <c r="J26" s="11" t="e">
        <f t="shared" si="0"/>
        <v>#VALUE!</v>
      </c>
      <c r="K26" s="11">
        <f t="shared" si="5"/>
        <v>0</v>
      </c>
    </row>
    <row r="27" spans="1:11" ht="15">
      <c r="A27" s="9" t="str">
        <f t="shared" si="4"/>
        <v/>
      </c>
      <c r="B27" s="9" t="str">
        <f t="shared" si="2"/>
        <v/>
      </c>
      <c r="C27" s="91"/>
      <c r="D27" s="10">
        <v>20</v>
      </c>
      <c r="E27" s="92"/>
      <c r="F27" s="92"/>
      <c r="G27" s="93"/>
      <c r="H27">
        <f>IF(ISBLANK(G27),0,VLOOKUP(G27,Table!C:D,2,FALSE))</f>
        <v>0</v>
      </c>
      <c r="I27" s="2">
        <f t="shared" si="3"/>
        <v>0</v>
      </c>
      <c r="J27" s="11" t="e">
        <f t="shared" si="0"/>
        <v>#VALUE!</v>
      </c>
      <c r="K27" s="11">
        <f t="shared" si="5"/>
        <v>0</v>
      </c>
    </row>
    <row r="28" spans="1:11" ht="15">
      <c r="A28" s="9" t="str">
        <f t="shared" si="4"/>
        <v/>
      </c>
      <c r="B28" s="9" t="str">
        <f t="shared" si="2"/>
        <v/>
      </c>
      <c r="C28" s="91"/>
      <c r="D28" s="10">
        <v>21</v>
      </c>
      <c r="E28" s="92"/>
      <c r="F28" s="92"/>
      <c r="G28" s="93"/>
      <c r="H28">
        <f>IF(ISBLANK(G28),0,VLOOKUP(G28,Table!C:D,2,FALSE))</f>
        <v>0</v>
      </c>
      <c r="I28" s="2">
        <f t="shared" si="3"/>
        <v>0</v>
      </c>
      <c r="J28" s="11" t="e">
        <f t="shared" si="0"/>
        <v>#VALUE!</v>
      </c>
      <c r="K28" s="11">
        <f t="shared" si="5"/>
        <v>0</v>
      </c>
    </row>
    <row r="29" spans="1:11" ht="15">
      <c r="A29" s="9" t="str">
        <f t="shared" si="4"/>
        <v/>
      </c>
      <c r="B29" s="9" t="str">
        <f t="shared" si="2"/>
        <v/>
      </c>
      <c r="C29" s="91"/>
      <c r="D29" s="10">
        <v>22</v>
      </c>
      <c r="E29" s="92"/>
      <c r="F29" s="92"/>
      <c r="G29" s="93"/>
      <c r="H29">
        <f>IF(ISBLANK(G29),0,VLOOKUP(G29,Table!C:D,2,FALSE))</f>
        <v>0</v>
      </c>
      <c r="I29" s="2">
        <f t="shared" si="3"/>
        <v>0</v>
      </c>
      <c r="J29" s="11" t="e">
        <f t="shared" si="0"/>
        <v>#VALUE!</v>
      </c>
      <c r="K29" s="11">
        <f t="shared" si="5"/>
        <v>0</v>
      </c>
    </row>
    <row r="30" spans="1:11" ht="15">
      <c r="A30" s="9" t="str">
        <f t="shared" si="4"/>
        <v/>
      </c>
      <c r="B30" s="9" t="str">
        <f t="shared" si="2"/>
        <v/>
      </c>
      <c r="C30" s="91"/>
      <c r="D30" s="10">
        <v>23</v>
      </c>
      <c r="E30" s="92"/>
      <c r="F30" s="92"/>
      <c r="G30" s="93"/>
      <c r="H30">
        <f>IF(ISBLANK(G30),0,VLOOKUP(G30,Table!C:D,2,FALSE))</f>
        <v>0</v>
      </c>
      <c r="I30" s="2">
        <f t="shared" si="3"/>
        <v>0</v>
      </c>
      <c r="J30" s="11" t="e">
        <f t="shared" si="0"/>
        <v>#VALUE!</v>
      </c>
      <c r="K30" s="11">
        <f t="shared" si="5"/>
        <v>0</v>
      </c>
    </row>
    <row r="31" spans="1:11" ht="15">
      <c r="A31" s="9" t="str">
        <f t="shared" si="4"/>
        <v/>
      </c>
      <c r="B31" s="9" t="str">
        <f t="shared" si="2"/>
        <v/>
      </c>
      <c r="C31" s="91"/>
      <c r="D31" s="10">
        <v>24</v>
      </c>
      <c r="E31" s="92"/>
      <c r="F31" s="92"/>
      <c r="G31" s="93"/>
      <c r="H31">
        <f>IF(ISBLANK(G31),0,VLOOKUP(G31,Table!C:D,2,FALSE))</f>
        <v>0</v>
      </c>
      <c r="I31" s="2">
        <f t="shared" si="3"/>
        <v>0</v>
      </c>
      <c r="J31" s="11" t="e">
        <f t="shared" si="0"/>
        <v>#VALUE!</v>
      </c>
      <c r="K31" s="11">
        <f t="shared" si="5"/>
        <v>0</v>
      </c>
    </row>
    <row r="32" spans="1:11" ht="15">
      <c r="A32" s="9" t="str">
        <f t="shared" si="4"/>
        <v/>
      </c>
      <c r="B32" s="9" t="str">
        <f t="shared" si="2"/>
        <v/>
      </c>
      <c r="C32" s="91"/>
      <c r="D32" s="10">
        <v>25</v>
      </c>
      <c r="E32" s="92"/>
      <c r="F32" s="92"/>
      <c r="G32" s="93"/>
      <c r="H32">
        <f>IF(ISBLANK(G32),0,VLOOKUP(G32,Table!C:D,2,FALSE))</f>
        <v>0</v>
      </c>
      <c r="I32" s="2">
        <f t="shared" si="3"/>
        <v>0</v>
      </c>
      <c r="J32" s="11" t="e">
        <f t="shared" si="0"/>
        <v>#VALUE!</v>
      </c>
      <c r="K32" s="11">
        <f t="shared" si="5"/>
        <v>0</v>
      </c>
    </row>
    <row r="33" spans="1:11" ht="15">
      <c r="A33" s="9" t="str">
        <f t="shared" si="4"/>
        <v/>
      </c>
      <c r="B33" s="9" t="str">
        <f t="shared" si="2"/>
        <v/>
      </c>
      <c r="C33" s="91"/>
      <c r="D33" s="10">
        <v>26</v>
      </c>
      <c r="E33" s="92"/>
      <c r="F33" s="92"/>
      <c r="G33" s="93"/>
      <c r="H33">
        <f>IF(ISBLANK(G33),0,VLOOKUP(G33,Table!C:D,2,FALSE))</f>
        <v>0</v>
      </c>
      <c r="I33" s="2">
        <f t="shared" si="3"/>
        <v>0</v>
      </c>
      <c r="J33" s="11" t="e">
        <f t="shared" si="0"/>
        <v>#VALUE!</v>
      </c>
      <c r="K33" s="11">
        <f t="shared" si="5"/>
        <v>0</v>
      </c>
    </row>
    <row r="34" spans="1:11" ht="15">
      <c r="A34" s="9" t="str">
        <f t="shared" si="4"/>
        <v/>
      </c>
      <c r="B34" s="9" t="str">
        <f t="shared" si="2"/>
        <v/>
      </c>
      <c r="C34" s="91"/>
      <c r="D34" s="10">
        <v>27</v>
      </c>
      <c r="E34" s="92"/>
      <c r="F34" s="92"/>
      <c r="G34" s="93"/>
      <c r="H34">
        <f>IF(ISBLANK(G34),0,VLOOKUP(G34,Table!C:D,2,FALSE))</f>
        <v>0</v>
      </c>
      <c r="I34" s="2">
        <f t="shared" si="3"/>
        <v>0</v>
      </c>
      <c r="J34" s="11" t="e">
        <f t="shared" si="0"/>
        <v>#VALUE!</v>
      </c>
      <c r="K34" s="11">
        <f t="shared" si="5"/>
        <v>0</v>
      </c>
    </row>
    <row r="35" spans="1:11">
      <c r="A35" s="9" t="str">
        <f t="shared" si="4"/>
        <v/>
      </c>
      <c r="B35" s="9" t="str">
        <f t="shared" si="2"/>
        <v/>
      </c>
      <c r="C35" s="91"/>
      <c r="D35" s="10">
        <v>28</v>
      </c>
      <c r="E35" s="92"/>
      <c r="F35" s="92"/>
      <c r="G35" s="93"/>
      <c r="H35">
        <f>IF(ISBLANK(G35),0,VLOOKUP(G35,Table!C:D,2,FALSE))</f>
        <v>0</v>
      </c>
      <c r="I35" s="2">
        <f t="shared" si="3"/>
        <v>0</v>
      </c>
      <c r="J35" s="11" t="e">
        <f t="shared" si="0"/>
        <v>#VALUE!</v>
      </c>
      <c r="K35" s="11">
        <f t="shared" si="5"/>
        <v>0</v>
      </c>
    </row>
    <row r="36" spans="1:11">
      <c r="A36" s="9" t="str">
        <f t="shared" si="4"/>
        <v/>
      </c>
      <c r="B36" s="9" t="str">
        <f t="shared" si="2"/>
        <v/>
      </c>
      <c r="C36" s="91"/>
      <c r="D36" s="10">
        <v>29</v>
      </c>
      <c r="E36" s="92"/>
      <c r="F36" s="92"/>
      <c r="G36" s="93"/>
      <c r="H36">
        <f>IF(ISBLANK(G36),0,VLOOKUP(G36,Table!C:D,2,FALSE))</f>
        <v>0</v>
      </c>
      <c r="I36" s="2">
        <f t="shared" si="3"/>
        <v>0</v>
      </c>
      <c r="J36" s="11" t="e">
        <f t="shared" si="0"/>
        <v>#VALUE!</v>
      </c>
      <c r="K36" s="11">
        <f t="shared" si="5"/>
        <v>0</v>
      </c>
    </row>
    <row r="37" spans="1:11">
      <c r="A37" s="9" t="str">
        <f t="shared" si="4"/>
        <v/>
      </c>
      <c r="B37" s="9" t="str">
        <f t="shared" si="2"/>
        <v/>
      </c>
      <c r="C37" s="91"/>
      <c r="D37" s="10">
        <v>30</v>
      </c>
      <c r="E37" s="92"/>
      <c r="F37" s="92"/>
      <c r="G37" s="93"/>
      <c r="H37">
        <f>IF(ISBLANK(G37),0,VLOOKUP(G37,Table!C:D,2,FALSE))</f>
        <v>0</v>
      </c>
      <c r="I37" s="2">
        <f t="shared" si="3"/>
        <v>0</v>
      </c>
      <c r="J37" s="11" t="e">
        <f t="shared" si="0"/>
        <v>#VALUE!</v>
      </c>
      <c r="K37" s="11">
        <f t="shared" si="5"/>
        <v>0</v>
      </c>
    </row>
    <row r="38" spans="1:11">
      <c r="A38" s="9" t="str">
        <f t="shared" si="4"/>
        <v/>
      </c>
      <c r="B38" s="9" t="str">
        <f t="shared" si="2"/>
        <v/>
      </c>
      <c r="C38" s="91"/>
      <c r="D38" s="10">
        <v>31</v>
      </c>
      <c r="E38" s="92"/>
      <c r="F38" s="92"/>
      <c r="G38" s="93"/>
      <c r="H38">
        <f>IF(ISBLANK(G38),0,VLOOKUP(G38,Table!C:D,2,FALSE))</f>
        <v>0</v>
      </c>
      <c r="I38" s="2">
        <f t="shared" si="3"/>
        <v>0</v>
      </c>
      <c r="J38" s="11" t="e">
        <f t="shared" si="0"/>
        <v>#VALUE!</v>
      </c>
      <c r="K38" s="11">
        <f t="shared" si="5"/>
        <v>0</v>
      </c>
    </row>
    <row r="39" spans="1:11">
      <c r="A39" s="9" t="str">
        <f t="shared" si="4"/>
        <v/>
      </c>
      <c r="B39" s="9" t="str">
        <f t="shared" si="2"/>
        <v/>
      </c>
      <c r="C39" s="91"/>
      <c r="D39" s="10">
        <v>32</v>
      </c>
      <c r="E39" s="92"/>
      <c r="F39" s="92"/>
      <c r="G39" s="93"/>
      <c r="H39">
        <f>IF(ISBLANK(G39),0,VLOOKUP(G39,Table!C:D,2,FALSE))</f>
        <v>0</v>
      </c>
      <c r="I39" s="2">
        <f t="shared" si="3"/>
        <v>0</v>
      </c>
      <c r="J39" s="11" t="e">
        <f t="shared" si="0"/>
        <v>#VALUE!</v>
      </c>
      <c r="K39" s="11">
        <f t="shared" si="5"/>
        <v>0</v>
      </c>
    </row>
    <row r="40" spans="1:11">
      <c r="A40" s="9" t="str">
        <f t="shared" si="4"/>
        <v/>
      </c>
      <c r="B40" s="9" t="str">
        <f t="shared" si="2"/>
        <v/>
      </c>
      <c r="C40" s="91"/>
      <c r="D40" s="10">
        <v>33</v>
      </c>
      <c r="E40" s="92"/>
      <c r="F40" s="92"/>
      <c r="G40" s="93"/>
      <c r="H40">
        <f>IF(ISBLANK(G40),0,VLOOKUP(G40,Table!C:D,2,FALSE))</f>
        <v>0</v>
      </c>
      <c r="I40" s="2">
        <f t="shared" si="3"/>
        <v>0</v>
      </c>
      <c r="J40" s="11" t="e">
        <f t="shared" si="0"/>
        <v>#VALUE!</v>
      </c>
      <c r="K40" s="11">
        <f t="shared" si="5"/>
        <v>0</v>
      </c>
    </row>
    <row r="41" spans="1:11">
      <c r="A41" s="9" t="str">
        <f t="shared" si="4"/>
        <v/>
      </c>
      <c r="B41" s="9" t="str">
        <f t="shared" si="2"/>
        <v/>
      </c>
      <c r="C41" s="91"/>
      <c r="D41" s="10">
        <v>34</v>
      </c>
      <c r="E41" s="92"/>
      <c r="F41" s="92"/>
      <c r="G41" s="93"/>
      <c r="H41">
        <f>IF(ISBLANK(G41),0,VLOOKUP(G41,Table!C:D,2,FALSE))</f>
        <v>0</v>
      </c>
      <c r="I41" s="2">
        <f t="shared" si="3"/>
        <v>0</v>
      </c>
      <c r="J41" s="11" t="e">
        <f t="shared" si="0"/>
        <v>#VALUE!</v>
      </c>
      <c r="K41" s="11">
        <f t="shared" si="5"/>
        <v>0</v>
      </c>
    </row>
    <row r="42" spans="1:11">
      <c r="A42" s="9" t="str">
        <f t="shared" si="4"/>
        <v/>
      </c>
      <c r="B42" s="9" t="str">
        <f t="shared" si="2"/>
        <v/>
      </c>
      <c r="C42" s="91"/>
      <c r="D42" s="10">
        <v>35</v>
      </c>
      <c r="E42" s="92"/>
      <c r="F42" s="92"/>
      <c r="G42" s="93"/>
      <c r="H42">
        <f>IF(ISBLANK(G42),0,VLOOKUP(G42,Table!C:D,2,FALSE))</f>
        <v>0</v>
      </c>
      <c r="I42" s="2">
        <f t="shared" si="3"/>
        <v>0</v>
      </c>
      <c r="J42" s="11" t="e">
        <f t="shared" si="0"/>
        <v>#VALUE!</v>
      </c>
      <c r="K42" s="11">
        <f t="shared" si="5"/>
        <v>0</v>
      </c>
    </row>
    <row r="43" spans="1:11">
      <c r="A43" s="9" t="str">
        <f t="shared" si="4"/>
        <v/>
      </c>
      <c r="B43" s="9" t="str">
        <f t="shared" si="2"/>
        <v/>
      </c>
      <c r="C43" s="91"/>
      <c r="D43" s="10">
        <v>36</v>
      </c>
      <c r="E43" s="92"/>
      <c r="F43" s="92"/>
      <c r="G43" s="93"/>
      <c r="H43">
        <f>IF(ISBLANK(G43),0,VLOOKUP(G43,Table!C:D,2,FALSE))</f>
        <v>0</v>
      </c>
      <c r="I43" s="2">
        <f t="shared" si="3"/>
        <v>0</v>
      </c>
      <c r="J43" s="11" t="e">
        <f t="shared" si="0"/>
        <v>#VALUE!</v>
      </c>
      <c r="K43" s="11">
        <f t="shared" si="5"/>
        <v>0</v>
      </c>
    </row>
    <row r="44" spans="1:11">
      <c r="A44" s="9" t="str">
        <f t="shared" si="4"/>
        <v/>
      </c>
      <c r="B44" s="9" t="str">
        <f t="shared" si="2"/>
        <v/>
      </c>
      <c r="C44" s="91"/>
      <c r="D44" s="10">
        <v>37</v>
      </c>
      <c r="E44" s="92"/>
      <c r="F44" s="92"/>
      <c r="G44" s="93"/>
      <c r="H44">
        <f>IF(ISBLANK(G44),0,VLOOKUP(G44,Table!C:D,2,FALSE))</f>
        <v>0</v>
      </c>
      <c r="I44" s="2">
        <f t="shared" si="3"/>
        <v>0</v>
      </c>
      <c r="J44" s="11" t="e">
        <f t="shared" si="0"/>
        <v>#VALUE!</v>
      </c>
      <c r="K44" s="11">
        <f t="shared" si="5"/>
        <v>0</v>
      </c>
    </row>
    <row r="45" spans="1:11">
      <c r="A45" s="9" t="str">
        <f t="shared" si="4"/>
        <v/>
      </c>
      <c r="B45" s="9" t="str">
        <f t="shared" si="2"/>
        <v/>
      </c>
      <c r="C45" s="91"/>
      <c r="D45" s="10">
        <v>38</v>
      </c>
      <c r="E45" s="92"/>
      <c r="F45" s="92"/>
      <c r="G45" s="93"/>
      <c r="H45">
        <f>IF(ISBLANK(G45),0,VLOOKUP(G45,Table!C:D,2,FALSE))</f>
        <v>0</v>
      </c>
      <c r="I45" s="2">
        <f t="shared" si="3"/>
        <v>0</v>
      </c>
      <c r="J45" s="11" t="e">
        <f t="shared" si="0"/>
        <v>#VALUE!</v>
      </c>
      <c r="K45" s="11">
        <f t="shared" si="5"/>
        <v>0</v>
      </c>
    </row>
    <row r="46" spans="1:11">
      <c r="A46" s="9" t="str">
        <f t="shared" si="4"/>
        <v/>
      </c>
      <c r="B46" s="9" t="str">
        <f t="shared" si="2"/>
        <v/>
      </c>
      <c r="C46" s="91"/>
      <c r="D46" s="10">
        <v>39</v>
      </c>
      <c r="E46" s="92"/>
      <c r="F46" s="92"/>
      <c r="G46" s="93"/>
      <c r="H46">
        <f>IF(ISBLANK(G46),0,VLOOKUP(G46,Table!C:D,2,FALSE))</f>
        <v>0</v>
      </c>
      <c r="I46" s="2">
        <f t="shared" si="3"/>
        <v>0</v>
      </c>
      <c r="J46" s="11" t="e">
        <f t="shared" si="0"/>
        <v>#VALUE!</v>
      </c>
      <c r="K46" s="11">
        <f t="shared" si="5"/>
        <v>0</v>
      </c>
    </row>
    <row r="47" spans="1:11">
      <c r="A47" s="9" t="str">
        <f t="shared" si="4"/>
        <v/>
      </c>
      <c r="B47" s="9" t="str">
        <f t="shared" si="2"/>
        <v/>
      </c>
      <c r="C47" s="91"/>
      <c r="D47" s="10">
        <v>40</v>
      </c>
      <c r="E47" s="92"/>
      <c r="F47" s="92"/>
      <c r="G47" s="93"/>
      <c r="H47">
        <f>IF(ISBLANK(G47),0,VLOOKUP(G47,Table!C:D,2,FALSE))</f>
        <v>0</v>
      </c>
      <c r="I47" s="2">
        <f t="shared" si="3"/>
        <v>0</v>
      </c>
      <c r="J47" s="11" t="e">
        <f t="shared" si="0"/>
        <v>#VALUE!</v>
      </c>
      <c r="K47" s="11">
        <f t="shared" si="5"/>
        <v>0</v>
      </c>
    </row>
    <row r="48" spans="1:11">
      <c r="A48" s="9" t="str">
        <f t="shared" si="4"/>
        <v/>
      </c>
      <c r="B48" s="9" t="str">
        <f t="shared" si="2"/>
        <v/>
      </c>
      <c r="C48" s="91"/>
      <c r="D48" s="10">
        <v>41</v>
      </c>
      <c r="E48" s="92"/>
      <c r="F48" s="92"/>
      <c r="G48" s="93"/>
      <c r="H48">
        <f>IF(ISBLANK(G48),0,VLOOKUP(G48,Table!C:D,2,FALSE))</f>
        <v>0</v>
      </c>
      <c r="I48" s="2">
        <f t="shared" si="3"/>
        <v>0</v>
      </c>
      <c r="J48" s="11" t="e">
        <f t="shared" si="0"/>
        <v>#VALUE!</v>
      </c>
      <c r="K48" s="11">
        <f t="shared" si="5"/>
        <v>0</v>
      </c>
    </row>
    <row r="49" spans="1:11">
      <c r="A49" s="9" t="str">
        <f t="shared" si="4"/>
        <v/>
      </c>
      <c r="B49" s="9" t="str">
        <f t="shared" si="2"/>
        <v/>
      </c>
      <c r="C49" s="91"/>
      <c r="D49" s="10">
        <v>42</v>
      </c>
      <c r="E49" s="92"/>
      <c r="F49" s="92"/>
      <c r="G49" s="93"/>
      <c r="H49">
        <f>IF(ISBLANK(G49),0,VLOOKUP(G49,Table!C:D,2,FALSE))</f>
        <v>0</v>
      </c>
      <c r="I49" s="2">
        <f t="shared" si="3"/>
        <v>0</v>
      </c>
      <c r="J49" s="11" t="e">
        <f t="shared" si="0"/>
        <v>#VALUE!</v>
      </c>
      <c r="K49" s="11">
        <f t="shared" si="5"/>
        <v>0</v>
      </c>
    </row>
    <row r="50" spans="1:11">
      <c r="A50" s="9" t="str">
        <f t="shared" si="4"/>
        <v/>
      </c>
      <c r="B50" s="9" t="str">
        <f t="shared" si="2"/>
        <v/>
      </c>
      <c r="C50" s="91"/>
      <c r="D50" s="10">
        <v>43</v>
      </c>
      <c r="E50" s="92"/>
      <c r="F50" s="92"/>
      <c r="G50" s="93"/>
      <c r="H50">
        <f>IF(ISBLANK(G50),0,VLOOKUP(G50,Table!C:D,2,FALSE))</f>
        <v>0</v>
      </c>
      <c r="I50" s="2">
        <f t="shared" si="3"/>
        <v>0</v>
      </c>
      <c r="J50" s="11" t="e">
        <f t="shared" si="0"/>
        <v>#VALUE!</v>
      </c>
      <c r="K50" s="11">
        <f t="shared" si="5"/>
        <v>0</v>
      </c>
    </row>
    <row r="51" spans="1:11">
      <c r="A51" s="9" t="str">
        <f t="shared" si="4"/>
        <v/>
      </c>
      <c r="B51" s="9" t="str">
        <f t="shared" si="2"/>
        <v/>
      </c>
      <c r="C51" s="91"/>
      <c r="D51" s="10">
        <v>44</v>
      </c>
      <c r="E51" s="92"/>
      <c r="F51" s="92"/>
      <c r="G51" s="93"/>
      <c r="H51">
        <f>IF(ISBLANK(G51),0,VLOOKUP(G51,Table!C:D,2,FALSE))</f>
        <v>0</v>
      </c>
      <c r="I51" s="2">
        <f t="shared" si="3"/>
        <v>0</v>
      </c>
      <c r="J51" s="11" t="e">
        <f t="shared" si="0"/>
        <v>#VALUE!</v>
      </c>
      <c r="K51" s="11">
        <f t="shared" si="5"/>
        <v>0</v>
      </c>
    </row>
    <row r="52" spans="1:11">
      <c r="A52" s="9" t="str">
        <f t="shared" si="4"/>
        <v/>
      </c>
      <c r="B52" s="9" t="str">
        <f t="shared" si="2"/>
        <v/>
      </c>
      <c r="C52" s="91"/>
      <c r="D52" s="10">
        <v>45</v>
      </c>
      <c r="E52" s="92"/>
      <c r="F52" s="92"/>
      <c r="G52" s="93"/>
      <c r="H52">
        <f>IF(ISBLANK(G52),0,VLOOKUP(G52,Table!C:D,2,FALSE))</f>
        <v>0</v>
      </c>
      <c r="I52" s="2">
        <f t="shared" si="3"/>
        <v>0</v>
      </c>
      <c r="J52" s="11" t="e">
        <f t="shared" si="0"/>
        <v>#VALUE!</v>
      </c>
      <c r="K52" s="11">
        <f t="shared" si="5"/>
        <v>0</v>
      </c>
    </row>
    <row r="53" spans="1:11">
      <c r="A53" s="9" t="str">
        <f t="shared" si="4"/>
        <v/>
      </c>
      <c r="B53" s="9" t="str">
        <f t="shared" si="2"/>
        <v/>
      </c>
      <c r="C53" s="91"/>
      <c r="D53" s="10">
        <v>46</v>
      </c>
      <c r="E53" s="92"/>
      <c r="F53" s="92"/>
      <c r="G53" s="93"/>
      <c r="H53">
        <f>IF(ISBLANK(G53),0,VLOOKUP(G53,Table!C:D,2,FALSE))</f>
        <v>0</v>
      </c>
      <c r="I53" s="2">
        <f t="shared" si="3"/>
        <v>0</v>
      </c>
      <c r="J53" s="11" t="e">
        <f t="shared" si="0"/>
        <v>#VALUE!</v>
      </c>
      <c r="K53" s="11">
        <f t="shared" si="5"/>
        <v>0</v>
      </c>
    </row>
    <row r="54" spans="1:11">
      <c r="A54" s="9" t="str">
        <f t="shared" si="4"/>
        <v/>
      </c>
      <c r="B54" s="9" t="str">
        <f t="shared" si="2"/>
        <v/>
      </c>
      <c r="C54" s="91"/>
      <c r="D54" s="10">
        <v>47</v>
      </c>
      <c r="E54" s="92"/>
      <c r="F54" s="92"/>
      <c r="G54" s="93"/>
      <c r="H54">
        <f>IF(ISBLANK(G54),0,VLOOKUP(G54,Table!C:D,2,FALSE))</f>
        <v>0</v>
      </c>
      <c r="I54" s="2">
        <f t="shared" si="3"/>
        <v>0</v>
      </c>
      <c r="J54" s="11" t="e">
        <f t="shared" si="0"/>
        <v>#VALUE!</v>
      </c>
      <c r="K54" s="11">
        <f t="shared" si="5"/>
        <v>0</v>
      </c>
    </row>
    <row r="55" spans="1:11">
      <c r="A55" s="9" t="str">
        <f t="shared" si="4"/>
        <v/>
      </c>
      <c r="B55" s="9" t="str">
        <f t="shared" si="2"/>
        <v/>
      </c>
      <c r="C55" s="91"/>
      <c r="D55" s="10">
        <v>48</v>
      </c>
      <c r="E55" s="92"/>
      <c r="F55" s="92"/>
      <c r="G55" s="93"/>
      <c r="H55">
        <f>IF(ISBLANK(G55),0,VLOOKUP(G55,Table!C:D,2,FALSE))</f>
        <v>0</v>
      </c>
      <c r="I55" s="2">
        <f t="shared" si="3"/>
        <v>0</v>
      </c>
      <c r="J55" s="11" t="e">
        <f t="shared" si="0"/>
        <v>#VALUE!</v>
      </c>
      <c r="K55" s="11">
        <f t="shared" si="5"/>
        <v>0</v>
      </c>
    </row>
    <row r="56" spans="1:11">
      <c r="A56" s="9" t="str">
        <f t="shared" si="4"/>
        <v/>
      </c>
      <c r="B56" s="9" t="str">
        <f t="shared" si="2"/>
        <v/>
      </c>
      <c r="C56" s="91"/>
      <c r="D56" s="10">
        <v>49</v>
      </c>
      <c r="E56" s="92"/>
      <c r="F56" s="92"/>
      <c r="G56" s="93"/>
      <c r="H56">
        <f>IF(ISBLANK(G56),0,VLOOKUP(G56,Table!C:D,2,FALSE))</f>
        <v>0</v>
      </c>
      <c r="I56" s="2">
        <f t="shared" si="3"/>
        <v>0</v>
      </c>
      <c r="J56" s="11" t="e">
        <f t="shared" si="0"/>
        <v>#VALUE!</v>
      </c>
      <c r="K56" s="11">
        <f t="shared" si="5"/>
        <v>0</v>
      </c>
    </row>
    <row r="57" spans="1:11">
      <c r="A57" s="9" t="str">
        <f t="shared" si="4"/>
        <v/>
      </c>
      <c r="B57" s="9" t="str">
        <f t="shared" si="2"/>
        <v/>
      </c>
      <c r="C57" s="91"/>
      <c r="D57" s="10">
        <v>50</v>
      </c>
      <c r="E57" s="92"/>
      <c r="F57" s="92"/>
      <c r="G57" s="93"/>
      <c r="H57">
        <f>IF(ISBLANK(G57),0,VLOOKUP(G57,Table!C:D,2,FALSE))</f>
        <v>0</v>
      </c>
      <c r="I57" s="2">
        <f t="shared" si="3"/>
        <v>0</v>
      </c>
      <c r="J57" s="11" t="e">
        <f t="shared" si="0"/>
        <v>#VALUE!</v>
      </c>
      <c r="K57" s="11">
        <f t="shared" si="5"/>
        <v>0</v>
      </c>
    </row>
    <row r="58" spans="1:11">
      <c r="A58" s="9" t="str">
        <f t="shared" si="4"/>
        <v/>
      </c>
      <c r="B58" s="9" t="str">
        <f t="shared" si="2"/>
        <v/>
      </c>
      <c r="C58" s="91"/>
      <c r="D58" s="10">
        <v>51</v>
      </c>
      <c r="E58" s="92"/>
      <c r="F58" s="92"/>
      <c r="G58" s="93"/>
      <c r="H58">
        <f>IF(ISBLANK(G58),0,VLOOKUP(G58,Table!C:D,2,FALSE))</f>
        <v>0</v>
      </c>
      <c r="I58" s="2">
        <f t="shared" si="3"/>
        <v>0</v>
      </c>
      <c r="J58" s="11" t="e">
        <f t="shared" si="0"/>
        <v>#VALUE!</v>
      </c>
      <c r="K58" s="11">
        <f t="shared" si="5"/>
        <v>0</v>
      </c>
    </row>
    <row r="59" spans="1:11">
      <c r="A59" s="9" t="str">
        <f t="shared" si="4"/>
        <v/>
      </c>
      <c r="B59" s="9" t="str">
        <f t="shared" si="2"/>
        <v/>
      </c>
      <c r="C59" s="91"/>
      <c r="D59" s="10">
        <v>52</v>
      </c>
      <c r="E59" s="92"/>
      <c r="F59" s="92"/>
      <c r="G59" s="93"/>
      <c r="H59">
        <f>IF(ISBLANK(G59),0,VLOOKUP(G59,Table!C:D,2,FALSE))</f>
        <v>0</v>
      </c>
      <c r="I59" s="2">
        <f t="shared" si="3"/>
        <v>0</v>
      </c>
      <c r="J59" s="11" t="e">
        <f t="shared" si="0"/>
        <v>#VALUE!</v>
      </c>
      <c r="K59" s="11">
        <f t="shared" si="5"/>
        <v>0</v>
      </c>
    </row>
    <row r="60" spans="1:11">
      <c r="A60" s="9" t="str">
        <f t="shared" si="4"/>
        <v/>
      </c>
      <c r="B60" s="9" t="str">
        <f t="shared" si="2"/>
        <v/>
      </c>
      <c r="C60" s="91"/>
      <c r="D60" s="10">
        <v>53</v>
      </c>
      <c r="E60" s="92"/>
      <c r="F60" s="92"/>
      <c r="G60" s="93"/>
      <c r="H60">
        <f>IF(ISBLANK(G60),0,VLOOKUP(G60,Table!C:D,2,FALSE))</f>
        <v>0</v>
      </c>
      <c r="I60" s="2">
        <f t="shared" si="3"/>
        <v>0</v>
      </c>
      <c r="J60" s="11" t="e">
        <f t="shared" si="0"/>
        <v>#VALUE!</v>
      </c>
      <c r="K60" s="11">
        <f t="shared" si="5"/>
        <v>0</v>
      </c>
    </row>
    <row r="61" spans="1:11">
      <c r="A61" s="9" t="str">
        <f t="shared" si="4"/>
        <v/>
      </c>
      <c r="B61" s="9" t="str">
        <f t="shared" si="2"/>
        <v/>
      </c>
      <c r="C61" s="91"/>
      <c r="D61" s="10">
        <v>54</v>
      </c>
      <c r="E61" s="92"/>
      <c r="F61" s="92"/>
      <c r="G61" s="93"/>
      <c r="H61">
        <f>IF(ISBLANK(G61),0,VLOOKUP(G61,Table!C:D,2,FALSE))</f>
        <v>0</v>
      </c>
      <c r="I61" s="2">
        <f t="shared" si="3"/>
        <v>0</v>
      </c>
      <c r="J61" s="11" t="e">
        <f t="shared" si="0"/>
        <v>#VALUE!</v>
      </c>
      <c r="K61" s="11">
        <f t="shared" si="5"/>
        <v>0</v>
      </c>
    </row>
    <row r="62" spans="1:11">
      <c r="A62" s="9" t="str">
        <f t="shared" si="4"/>
        <v/>
      </c>
      <c r="B62" s="9" t="str">
        <f t="shared" si="2"/>
        <v/>
      </c>
      <c r="C62" s="91"/>
      <c r="D62" s="10">
        <v>55</v>
      </c>
      <c r="E62" s="92"/>
      <c r="F62" s="92"/>
      <c r="G62" s="93"/>
      <c r="H62">
        <f>IF(ISBLANK(G62),0,VLOOKUP(G62,Table!C:D,2,FALSE))</f>
        <v>0</v>
      </c>
      <c r="I62" s="2">
        <f t="shared" si="3"/>
        <v>0</v>
      </c>
      <c r="J62" s="11" t="e">
        <f t="shared" si="0"/>
        <v>#VALUE!</v>
      </c>
      <c r="K62" s="11">
        <f t="shared" si="5"/>
        <v>0</v>
      </c>
    </row>
    <row r="63" spans="1:11">
      <c r="A63" s="9" t="str">
        <f t="shared" si="4"/>
        <v/>
      </c>
      <c r="B63" s="9" t="str">
        <f t="shared" si="2"/>
        <v/>
      </c>
      <c r="C63" s="91"/>
      <c r="D63" s="10">
        <v>56</v>
      </c>
      <c r="E63" s="92"/>
      <c r="F63" s="92"/>
      <c r="G63" s="93"/>
      <c r="H63">
        <f>IF(ISBLANK(G63),0,VLOOKUP(G63,Table!C:D,2,FALSE))</f>
        <v>0</v>
      </c>
      <c r="I63" s="2">
        <f t="shared" si="3"/>
        <v>0</v>
      </c>
      <c r="J63" s="11" t="e">
        <f t="shared" si="0"/>
        <v>#VALUE!</v>
      </c>
      <c r="K63" s="11">
        <f t="shared" si="5"/>
        <v>0</v>
      </c>
    </row>
    <row r="64" spans="1:11">
      <c r="A64" s="9" t="str">
        <f t="shared" si="4"/>
        <v/>
      </c>
      <c r="B64" s="9" t="str">
        <f t="shared" si="2"/>
        <v/>
      </c>
      <c r="C64" s="91"/>
      <c r="D64" s="10">
        <v>57</v>
      </c>
      <c r="E64" s="92"/>
      <c r="F64" s="92"/>
      <c r="G64" s="93"/>
      <c r="H64">
        <f>IF(ISBLANK(G64),0,VLOOKUP(G64,Table!C:D,2,FALSE))</f>
        <v>0</v>
      </c>
      <c r="I64" s="2">
        <f t="shared" si="3"/>
        <v>0</v>
      </c>
      <c r="J64" s="11" t="e">
        <f t="shared" si="0"/>
        <v>#VALUE!</v>
      </c>
      <c r="K64" s="11">
        <f t="shared" si="5"/>
        <v>0</v>
      </c>
    </row>
    <row r="65" spans="1:11">
      <c r="A65" s="9" t="str">
        <f t="shared" si="4"/>
        <v/>
      </c>
      <c r="B65" s="9" t="str">
        <f t="shared" si="2"/>
        <v/>
      </c>
      <c r="C65" s="91"/>
      <c r="D65" s="10">
        <v>58</v>
      </c>
      <c r="E65" s="92"/>
      <c r="F65" s="92"/>
      <c r="G65" s="93"/>
      <c r="H65">
        <f>IF(ISBLANK(G65),0,VLOOKUP(G65,Table!C:D,2,FALSE))</f>
        <v>0</v>
      </c>
      <c r="I65" s="2">
        <f t="shared" si="3"/>
        <v>0</v>
      </c>
      <c r="J65" s="11" t="e">
        <f t="shared" si="0"/>
        <v>#VALUE!</v>
      </c>
      <c r="K65" s="11">
        <f t="shared" si="5"/>
        <v>0</v>
      </c>
    </row>
    <row r="66" spans="1:11">
      <c r="A66" s="9" t="str">
        <f t="shared" si="4"/>
        <v/>
      </c>
      <c r="B66" s="9" t="str">
        <f t="shared" si="2"/>
        <v/>
      </c>
      <c r="C66" s="91"/>
      <c r="D66" s="10">
        <v>59</v>
      </c>
      <c r="E66" s="92"/>
      <c r="F66" s="92"/>
      <c r="G66" s="93"/>
      <c r="H66">
        <f>IF(ISBLANK(G66),0,VLOOKUP(G66,Table!C:D,2,FALSE))</f>
        <v>0</v>
      </c>
      <c r="I66" s="2">
        <f t="shared" si="3"/>
        <v>0</v>
      </c>
      <c r="J66" s="11" t="e">
        <f t="shared" si="0"/>
        <v>#VALUE!</v>
      </c>
      <c r="K66" s="11">
        <f t="shared" si="5"/>
        <v>0</v>
      </c>
    </row>
    <row r="67" spans="1:11">
      <c r="A67" s="9" t="str">
        <f t="shared" si="4"/>
        <v/>
      </c>
      <c r="B67" s="9" t="str">
        <f t="shared" si="2"/>
        <v/>
      </c>
      <c r="C67" s="91"/>
      <c r="D67" s="10">
        <v>60</v>
      </c>
      <c r="E67" s="92"/>
      <c r="F67" s="92"/>
      <c r="G67" s="93"/>
      <c r="H67">
        <f>IF(ISBLANK(G67),0,VLOOKUP(G67,Table!C:D,2,FALSE))</f>
        <v>0</v>
      </c>
      <c r="I67" s="2">
        <f t="shared" si="3"/>
        <v>0</v>
      </c>
      <c r="J67" s="11" t="e">
        <f t="shared" si="0"/>
        <v>#VALUE!</v>
      </c>
      <c r="K67" s="11">
        <f t="shared" si="5"/>
        <v>0</v>
      </c>
    </row>
    <row r="68" spans="1:11">
      <c r="A68" s="10" t="s">
        <v>4</v>
      </c>
      <c r="B68" s="10"/>
      <c r="C68" s="9">
        <f>SUBTOTAL(109,Table225131415[Time])</f>
        <v>0</v>
      </c>
      <c r="F68" s="41"/>
      <c r="G68" s="42"/>
      <c r="I68" s="2">
        <f>SUBTOTAL(109,Table225131415[CEU Time])</f>
        <v>0</v>
      </c>
      <c r="J68"/>
      <c r="K68" s="11">
        <f>SUBTOTAL(109,Table225131415['# of CEUs])</f>
        <v>0</v>
      </c>
    </row>
  </sheetData>
  <sheetProtection algorithmName="SHA-512" hashValue="4iGc3P5clWECWmTFRtSYbdB+oqTjovYJnI9G286ZOb/3GpoN488oGAtR1owyZKZEwIwDNEyg1GJ/XbhORjh7MQ==" saltValue="59ArBZEMdgfqGPd8GT+XqQ==" spinCount="100000" sheet="1" objects="1" scenarios="1"/>
  <mergeCells count="2">
    <mergeCell ref="E3:E4"/>
    <mergeCell ref="E1:G1"/>
  </mergeCells>
  <conditionalFormatting sqref="A4:D4 A5:XFD67">
    <cfRule type="containsText" dxfId="49" priority="6" operator="containsText" text="&lt;">
      <formula>NOT(ISERROR(SEARCH("&lt;",A4)))</formula>
    </cfRule>
  </conditionalFormatting>
  <conditionalFormatting sqref="A1:E1 H1:XFD1 A2:XFD3">
    <cfRule type="containsText" dxfId="48" priority="2" operator="containsText" text="&lt;">
      <formula>NOT(ISERROR(SEARCH("&lt;",A1)))</formula>
    </cfRule>
  </conditionalFormatting>
  <conditionalFormatting sqref="C1:C1048576">
    <cfRule type="dataBar" priority="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{B6ED02B5-3063-4C68-97EF-6447CE288953}</x14:id>
        </ext>
      </extLst>
    </cfRule>
  </conditionalFormatting>
  <conditionalFormatting sqref="F4:XFD4">
    <cfRule type="containsText" dxfId="47" priority="1" operator="containsText" text="&lt;">
      <formula>NOT(ISERROR(SEARCH("&lt;",F4)))</formula>
    </cfRule>
  </conditionalFormatting>
  <conditionalFormatting sqref="L68:XFD1048576 A69:K1048576">
    <cfRule type="containsText" dxfId="46" priority="8" operator="containsText" text="&lt;">
      <formula>NOT(ISERROR(SEARCH("&lt;",A68)))</formula>
    </cfRule>
  </conditionalFormatting>
  <dataValidations count="1">
    <dataValidation type="date" allowBlank="1" showInputMessage="1" showErrorMessage="1" prompt="Format must be in a date form to be valid" sqref="F4:F5">
      <formula1>45292</formula1>
      <formula2>109575</formula2>
    </dataValidation>
  </dataValidations>
  <pageMargins left="0.7" right="0.7" top="0.75" bottom="0.75" header="0.3" footer="0.3"/>
  <pageSetup scale="55" orientation="portrait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6ED02B5-3063-4C68-97EF-6447CE28895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C1:C1048576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Table!$B$2:$B$49</xm:f>
          </x14:formula1>
          <xm:sqref>C8:C67 C69:C1048576</xm:sqref>
        </x14:dataValidation>
        <x14:dataValidation type="list" allowBlank="1" showInputMessage="1" showErrorMessage="1">
          <x14:formula1>
            <xm:f>Table!$C$2:$C$21</xm:f>
          </x14:formula1>
          <xm:sqref>G3 G69:G1048576 G7:G67</xm:sqref>
        </x14:dataValidation>
        <x14:dataValidation type="list" allowBlank="1" showInputMessage="1" showErrorMessage="1">
          <x14:formula1>
            <xm:f>Table!$A$2:$A$78</xm:f>
          </x14:formula1>
          <xm:sqref>G4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showGridLines="0" workbookViewId="0">
      <pane xSplit="3" ySplit="7" topLeftCell="D8" activePane="bottomRight" state="frozen"/>
      <selection activeCell="B5" sqref="B5:K5"/>
      <selection pane="topRight" activeCell="B5" sqref="B5:K5"/>
      <selection pane="bottomLeft" activeCell="B5" sqref="B5:K5"/>
      <selection pane="bottomRight" activeCell="F4" sqref="F4"/>
    </sheetView>
  </sheetViews>
  <sheetFormatPr defaultColWidth="0" defaultRowHeight="13.8" zeroHeight="1"/>
  <cols>
    <col min="1" max="1" width="7.09765625" style="9" customWidth="1"/>
    <col min="2" max="2" width="6.296875" style="9" customWidth="1"/>
    <col min="3" max="3" width="10" style="9" customWidth="1"/>
    <col min="4" max="4" width="6.3984375" style="10" bestFit="1" customWidth="1"/>
    <col min="5" max="5" width="57.296875" style="38" customWidth="1"/>
    <col min="6" max="6" width="33.296875" style="38" customWidth="1"/>
    <col min="7" max="7" width="20.8984375" customWidth="1"/>
    <col min="8" max="8" width="20.8984375" hidden="1" customWidth="1"/>
    <col min="9" max="9" width="11.3984375" style="2" customWidth="1"/>
    <col min="10" max="10" width="10" style="11" hidden="1" customWidth="1"/>
    <col min="11" max="11" width="11.296875" customWidth="1"/>
    <col min="12" max="12" width="0" hidden="1" customWidth="1"/>
    <col min="13" max="16384" width="8.8984375" hidden="1"/>
  </cols>
  <sheetData>
    <row r="1" spans="1:11" s="38" customFormat="1" ht="15">
      <c r="A1" s="94"/>
      <c r="B1" s="94"/>
      <c r="C1" s="94"/>
      <c r="D1" s="95"/>
      <c r="E1" s="112" t="s">
        <v>150</v>
      </c>
      <c r="F1" s="112"/>
      <c r="G1" s="112"/>
      <c r="I1" s="96"/>
      <c r="J1" s="97"/>
    </row>
    <row r="2" spans="1:11" ht="61.95" customHeight="1">
      <c r="E2" s="39" t="s">
        <v>34</v>
      </c>
      <c r="F2" s="9"/>
      <c r="I2" s="31" t="s">
        <v>123</v>
      </c>
      <c r="K2" s="36">
        <f>(SUM($I$8:$I$67))*1440</f>
        <v>0</v>
      </c>
    </row>
    <row r="3" spans="1:11" ht="15" customHeight="1">
      <c r="E3" s="111">
        <f>'Cover Page'!D13</f>
        <v>0</v>
      </c>
      <c r="F3" s="17" t="s">
        <v>10</v>
      </c>
      <c r="G3" s="17" t="s">
        <v>0</v>
      </c>
      <c r="H3" s="2"/>
      <c r="I3" s="32" t="s">
        <v>148</v>
      </c>
      <c r="K3" s="35">
        <f>SUM($K$8:$K$67)</f>
        <v>0</v>
      </c>
    </row>
    <row r="4" spans="1:11" ht="15" customHeight="1">
      <c r="E4" s="111"/>
      <c r="F4" s="89"/>
      <c r="G4" s="90"/>
      <c r="H4" s="2"/>
    </row>
    <row r="5" spans="1:11" ht="15" customHeight="1">
      <c r="E5" s="39"/>
      <c r="F5" s="71">
        <f>F4</f>
        <v>0</v>
      </c>
      <c r="G5" s="2"/>
      <c r="H5" s="2"/>
    </row>
    <row r="6" spans="1:11" ht="15"/>
    <row r="7" spans="1:11" s="6" customFormat="1" ht="15">
      <c r="A7" s="12" t="s">
        <v>1</v>
      </c>
      <c r="B7" s="12" t="s">
        <v>2</v>
      </c>
      <c r="C7" s="12" t="s">
        <v>3</v>
      </c>
      <c r="D7" s="13" t="s">
        <v>60</v>
      </c>
      <c r="E7" s="40" t="s">
        <v>13</v>
      </c>
      <c r="F7" s="40" t="s">
        <v>16</v>
      </c>
      <c r="G7" s="14" t="s">
        <v>14</v>
      </c>
      <c r="H7" s="14" t="s">
        <v>35</v>
      </c>
      <c r="I7" s="15" t="s">
        <v>33</v>
      </c>
      <c r="J7" s="16" t="s">
        <v>36</v>
      </c>
      <c r="K7" s="14" t="s">
        <v>15</v>
      </c>
    </row>
    <row r="8" spans="1:11" ht="15">
      <c r="A8" s="9">
        <f>G4</f>
        <v>0</v>
      </c>
      <c r="B8" s="9" t="str">
        <f>IF(ISBLANK(C8),"",A8+C8)</f>
        <v/>
      </c>
      <c r="C8" s="91"/>
      <c r="D8" s="10">
        <v>1</v>
      </c>
      <c r="E8" s="92"/>
      <c r="F8" s="92"/>
      <c r="G8" s="93"/>
      <c r="H8">
        <f>IF(ISBLANK(G8),0,VLOOKUP(G8,Table!C:D,2,FALSE))</f>
        <v>0</v>
      </c>
      <c r="I8" s="2">
        <f>IF($H8=0,0,((C8)))</f>
        <v>0</v>
      </c>
      <c r="J8" s="11" t="e">
        <f t="shared" ref="J8:J67" si="0">((B8-A8)*1440)*H8</f>
        <v>#VALUE!</v>
      </c>
      <c r="K8" s="11">
        <f t="shared" ref="K8:K14" si="1">IF(H8=0,0,J8/50)</f>
        <v>0</v>
      </c>
    </row>
    <row r="9" spans="1:11" ht="15">
      <c r="A9" s="9" t="str">
        <f>IF(ISBLANK(B8),"",B8)</f>
        <v/>
      </c>
      <c r="B9" s="9" t="str">
        <f t="shared" ref="B9:B67" si="2">IF(ISBLANK(C9),"",A9+C9)</f>
        <v/>
      </c>
      <c r="C9" s="91"/>
      <c r="D9" s="10">
        <v>2</v>
      </c>
      <c r="E9" s="92"/>
      <c r="F9" s="92"/>
      <c r="G9" s="93"/>
      <c r="H9">
        <f>IF(ISBLANK(G9),0,VLOOKUP(G9,Table!C:D,2,FALSE))</f>
        <v>0</v>
      </c>
      <c r="I9" s="2">
        <f t="shared" ref="I9:I67" si="3">IF($H9=0,0,((C9)))</f>
        <v>0</v>
      </c>
      <c r="J9" s="11" t="e">
        <f t="shared" si="0"/>
        <v>#VALUE!</v>
      </c>
      <c r="K9" s="11">
        <f t="shared" si="1"/>
        <v>0</v>
      </c>
    </row>
    <row r="10" spans="1:11" ht="15">
      <c r="A10" s="9" t="str">
        <f t="shared" ref="A10:A67" si="4">IF(ISBLANK(B9),"",B9)</f>
        <v/>
      </c>
      <c r="B10" s="9" t="str">
        <f t="shared" si="2"/>
        <v/>
      </c>
      <c r="C10" s="91"/>
      <c r="D10" s="10">
        <v>3</v>
      </c>
      <c r="E10" s="92"/>
      <c r="F10" s="92"/>
      <c r="G10" s="93"/>
      <c r="H10">
        <f>IF(ISBLANK(G10),0,VLOOKUP(G10,Table!C:D,2,FALSE))</f>
        <v>0</v>
      </c>
      <c r="I10" s="2">
        <f t="shared" si="3"/>
        <v>0</v>
      </c>
      <c r="J10" s="11" t="e">
        <f t="shared" si="0"/>
        <v>#VALUE!</v>
      </c>
      <c r="K10" s="11">
        <f t="shared" si="1"/>
        <v>0</v>
      </c>
    </row>
    <row r="11" spans="1:11" ht="15">
      <c r="A11" s="9" t="str">
        <f t="shared" si="4"/>
        <v/>
      </c>
      <c r="B11" s="9" t="str">
        <f t="shared" si="2"/>
        <v/>
      </c>
      <c r="C11" s="91"/>
      <c r="D11" s="10">
        <v>4</v>
      </c>
      <c r="E11" s="92"/>
      <c r="F11" s="92"/>
      <c r="G11" s="93"/>
      <c r="H11">
        <f>IF(ISBLANK(G11),0,VLOOKUP(G11,Table!C:D,2,FALSE))</f>
        <v>0</v>
      </c>
      <c r="I11" s="2">
        <f t="shared" si="3"/>
        <v>0</v>
      </c>
      <c r="J11" s="11" t="e">
        <f t="shared" si="0"/>
        <v>#VALUE!</v>
      </c>
      <c r="K11" s="11">
        <f t="shared" si="1"/>
        <v>0</v>
      </c>
    </row>
    <row r="12" spans="1:11" ht="15">
      <c r="A12" s="9" t="str">
        <f t="shared" si="4"/>
        <v/>
      </c>
      <c r="B12" s="9" t="str">
        <f t="shared" si="2"/>
        <v/>
      </c>
      <c r="C12" s="91"/>
      <c r="D12" s="10">
        <v>5</v>
      </c>
      <c r="E12" s="92"/>
      <c r="F12" s="92"/>
      <c r="G12" s="93"/>
      <c r="H12">
        <f>IF(ISBLANK(G12),0,VLOOKUP(G12,Table!C:D,2,FALSE))</f>
        <v>0</v>
      </c>
      <c r="I12" s="2">
        <f t="shared" si="3"/>
        <v>0</v>
      </c>
      <c r="J12" s="11" t="e">
        <f t="shared" si="0"/>
        <v>#VALUE!</v>
      </c>
      <c r="K12" s="11">
        <f t="shared" si="1"/>
        <v>0</v>
      </c>
    </row>
    <row r="13" spans="1:11" ht="15">
      <c r="A13" s="9" t="str">
        <f t="shared" si="4"/>
        <v/>
      </c>
      <c r="B13" s="9" t="str">
        <f t="shared" si="2"/>
        <v/>
      </c>
      <c r="C13" s="91"/>
      <c r="D13" s="10">
        <v>6</v>
      </c>
      <c r="E13" s="92"/>
      <c r="F13" s="92"/>
      <c r="G13" s="93"/>
      <c r="H13">
        <f>IF(ISBLANK(G13),0,VLOOKUP(G13,Table!C:D,2,FALSE))</f>
        <v>0</v>
      </c>
      <c r="I13" s="2">
        <f t="shared" si="3"/>
        <v>0</v>
      </c>
      <c r="J13" s="11" t="e">
        <f t="shared" si="0"/>
        <v>#VALUE!</v>
      </c>
      <c r="K13" s="11">
        <f t="shared" si="1"/>
        <v>0</v>
      </c>
    </row>
    <row r="14" spans="1:11" ht="15">
      <c r="A14" s="9" t="str">
        <f t="shared" si="4"/>
        <v/>
      </c>
      <c r="B14" s="9" t="str">
        <f t="shared" si="2"/>
        <v/>
      </c>
      <c r="C14" s="91"/>
      <c r="D14" s="10">
        <v>7</v>
      </c>
      <c r="E14" s="92"/>
      <c r="F14" s="92"/>
      <c r="G14" s="93"/>
      <c r="H14">
        <f>IF(ISBLANK(G14),0,VLOOKUP(G14,Table!C:D,2,FALSE))</f>
        <v>0</v>
      </c>
      <c r="I14" s="2">
        <f t="shared" si="3"/>
        <v>0</v>
      </c>
      <c r="J14" s="11" t="e">
        <f t="shared" si="0"/>
        <v>#VALUE!</v>
      </c>
      <c r="K14" s="11">
        <f t="shared" si="1"/>
        <v>0</v>
      </c>
    </row>
    <row r="15" spans="1:11" ht="15">
      <c r="A15" s="9" t="str">
        <f t="shared" si="4"/>
        <v/>
      </c>
      <c r="B15" s="9" t="str">
        <f t="shared" si="2"/>
        <v/>
      </c>
      <c r="C15" s="91"/>
      <c r="D15" s="10">
        <v>8</v>
      </c>
      <c r="E15" s="92"/>
      <c r="F15" s="92"/>
      <c r="G15" s="93"/>
      <c r="H15">
        <f>IF(ISBLANK(G15),0,VLOOKUP(G15,Table!C:D,2,FALSE))</f>
        <v>0</v>
      </c>
      <c r="I15" s="2">
        <f t="shared" si="3"/>
        <v>0</v>
      </c>
      <c r="J15" s="11" t="e">
        <f t="shared" si="0"/>
        <v>#VALUE!</v>
      </c>
      <c r="K15" s="11">
        <f>IF(H15=0,0,J15/50)</f>
        <v>0</v>
      </c>
    </row>
    <row r="16" spans="1:11" ht="15">
      <c r="A16" s="9" t="str">
        <f t="shared" si="4"/>
        <v/>
      </c>
      <c r="B16" s="9" t="str">
        <f t="shared" si="2"/>
        <v/>
      </c>
      <c r="C16" s="91"/>
      <c r="D16" s="10">
        <v>9</v>
      </c>
      <c r="E16" s="92"/>
      <c r="F16" s="92"/>
      <c r="G16" s="93"/>
      <c r="H16">
        <f>IF(ISBLANK(G16),0,VLOOKUP(G16,Table!C:D,2,FALSE))</f>
        <v>0</v>
      </c>
      <c r="I16" s="2">
        <f t="shared" si="3"/>
        <v>0</v>
      </c>
      <c r="J16" s="11" t="e">
        <f t="shared" si="0"/>
        <v>#VALUE!</v>
      </c>
      <c r="K16" s="11">
        <f t="shared" ref="K16:K67" si="5">IF(H16=0,0,J16/50)</f>
        <v>0</v>
      </c>
    </row>
    <row r="17" spans="1:11" ht="15">
      <c r="A17" s="9" t="str">
        <f t="shared" si="4"/>
        <v/>
      </c>
      <c r="B17" s="9" t="str">
        <f t="shared" si="2"/>
        <v/>
      </c>
      <c r="C17" s="91"/>
      <c r="D17" s="10">
        <v>10</v>
      </c>
      <c r="E17" s="92"/>
      <c r="F17" s="92"/>
      <c r="G17" s="93"/>
      <c r="H17">
        <f>IF(ISBLANK(G17),0,VLOOKUP(G17,Table!C:D,2,FALSE))</f>
        <v>0</v>
      </c>
      <c r="I17" s="2">
        <f t="shared" si="3"/>
        <v>0</v>
      </c>
      <c r="J17" s="11" t="e">
        <f t="shared" si="0"/>
        <v>#VALUE!</v>
      </c>
      <c r="K17" s="11">
        <f t="shared" si="5"/>
        <v>0</v>
      </c>
    </row>
    <row r="18" spans="1:11" ht="15">
      <c r="A18" s="9" t="str">
        <f t="shared" si="4"/>
        <v/>
      </c>
      <c r="B18" s="9" t="str">
        <f t="shared" si="2"/>
        <v/>
      </c>
      <c r="C18" s="91"/>
      <c r="D18" s="10">
        <v>11</v>
      </c>
      <c r="E18" s="92"/>
      <c r="F18" s="92"/>
      <c r="G18" s="93"/>
      <c r="H18">
        <f>IF(ISBLANK(G18),0,VLOOKUP(G18,Table!C:D,2,FALSE))</f>
        <v>0</v>
      </c>
      <c r="I18" s="2">
        <f t="shared" si="3"/>
        <v>0</v>
      </c>
      <c r="J18" s="11" t="e">
        <f t="shared" si="0"/>
        <v>#VALUE!</v>
      </c>
      <c r="K18" s="11">
        <f t="shared" si="5"/>
        <v>0</v>
      </c>
    </row>
    <row r="19" spans="1:11" ht="15">
      <c r="A19" s="9" t="str">
        <f t="shared" si="4"/>
        <v/>
      </c>
      <c r="B19" s="9" t="str">
        <f t="shared" si="2"/>
        <v/>
      </c>
      <c r="C19" s="91"/>
      <c r="D19" s="10">
        <v>12</v>
      </c>
      <c r="E19" s="92"/>
      <c r="F19" s="92"/>
      <c r="G19" s="93"/>
      <c r="H19">
        <f>IF(ISBLANK(G19),0,VLOOKUP(G19,Table!C:D,2,FALSE))</f>
        <v>0</v>
      </c>
      <c r="I19" s="2">
        <f t="shared" si="3"/>
        <v>0</v>
      </c>
      <c r="J19" s="11" t="e">
        <f t="shared" si="0"/>
        <v>#VALUE!</v>
      </c>
      <c r="K19" s="11">
        <f t="shared" si="5"/>
        <v>0</v>
      </c>
    </row>
    <row r="20" spans="1:11" ht="15">
      <c r="A20" s="9" t="str">
        <f t="shared" si="4"/>
        <v/>
      </c>
      <c r="B20" s="9" t="str">
        <f t="shared" si="2"/>
        <v/>
      </c>
      <c r="C20" s="91"/>
      <c r="D20" s="10">
        <v>13</v>
      </c>
      <c r="E20" s="92"/>
      <c r="F20" s="92"/>
      <c r="G20" s="93"/>
      <c r="H20">
        <f>IF(ISBLANK(G20),0,VLOOKUP(G20,Table!C:D,2,FALSE))</f>
        <v>0</v>
      </c>
      <c r="I20" s="2">
        <f t="shared" si="3"/>
        <v>0</v>
      </c>
      <c r="J20" s="11" t="e">
        <f t="shared" si="0"/>
        <v>#VALUE!</v>
      </c>
      <c r="K20" s="11">
        <f t="shared" si="5"/>
        <v>0</v>
      </c>
    </row>
    <row r="21" spans="1:11" ht="15">
      <c r="A21" s="9" t="str">
        <f t="shared" si="4"/>
        <v/>
      </c>
      <c r="B21" s="9" t="str">
        <f t="shared" si="2"/>
        <v/>
      </c>
      <c r="C21" s="91"/>
      <c r="D21" s="10">
        <v>14</v>
      </c>
      <c r="E21" s="92"/>
      <c r="F21" s="92"/>
      <c r="G21" s="93"/>
      <c r="H21">
        <f>IF(ISBLANK(G21),0,VLOOKUP(G21,Table!C:D,2,FALSE))</f>
        <v>0</v>
      </c>
      <c r="I21" s="2">
        <f t="shared" si="3"/>
        <v>0</v>
      </c>
      <c r="J21" s="11" t="e">
        <f t="shared" si="0"/>
        <v>#VALUE!</v>
      </c>
      <c r="K21" s="11">
        <f t="shared" si="5"/>
        <v>0</v>
      </c>
    </row>
    <row r="22" spans="1:11" ht="15">
      <c r="A22" s="9" t="str">
        <f t="shared" si="4"/>
        <v/>
      </c>
      <c r="B22" s="9" t="str">
        <f t="shared" si="2"/>
        <v/>
      </c>
      <c r="C22" s="91"/>
      <c r="D22" s="10">
        <v>15</v>
      </c>
      <c r="E22" s="92"/>
      <c r="F22" s="92"/>
      <c r="G22" s="93"/>
      <c r="H22">
        <f>IF(ISBLANK(G22),0,VLOOKUP(G22,Table!C:D,2,FALSE))</f>
        <v>0</v>
      </c>
      <c r="I22" s="2">
        <f t="shared" si="3"/>
        <v>0</v>
      </c>
      <c r="J22" s="11" t="e">
        <f t="shared" si="0"/>
        <v>#VALUE!</v>
      </c>
      <c r="K22" s="11">
        <f t="shared" si="5"/>
        <v>0</v>
      </c>
    </row>
    <row r="23" spans="1:11" ht="15">
      <c r="A23" s="9" t="str">
        <f t="shared" si="4"/>
        <v/>
      </c>
      <c r="B23" s="9" t="str">
        <f t="shared" si="2"/>
        <v/>
      </c>
      <c r="C23" s="91"/>
      <c r="D23" s="10">
        <v>16</v>
      </c>
      <c r="E23" s="92"/>
      <c r="F23" s="92"/>
      <c r="G23" s="93"/>
      <c r="H23">
        <f>IF(ISBLANK(G23),0,VLOOKUP(G23,Table!C:D,2,FALSE))</f>
        <v>0</v>
      </c>
      <c r="I23" s="2">
        <f t="shared" si="3"/>
        <v>0</v>
      </c>
      <c r="J23" s="11" t="e">
        <f t="shared" si="0"/>
        <v>#VALUE!</v>
      </c>
      <c r="K23" s="11">
        <f t="shared" si="5"/>
        <v>0</v>
      </c>
    </row>
    <row r="24" spans="1:11" ht="15">
      <c r="A24" s="9" t="str">
        <f t="shared" si="4"/>
        <v/>
      </c>
      <c r="B24" s="9" t="str">
        <f t="shared" si="2"/>
        <v/>
      </c>
      <c r="C24" s="91"/>
      <c r="D24" s="10">
        <v>17</v>
      </c>
      <c r="E24" s="92"/>
      <c r="F24" s="92"/>
      <c r="G24" s="93"/>
      <c r="H24">
        <f>IF(ISBLANK(G24),0,VLOOKUP(G24,Table!C:D,2,FALSE))</f>
        <v>0</v>
      </c>
      <c r="I24" s="2">
        <f t="shared" si="3"/>
        <v>0</v>
      </c>
      <c r="J24" s="11" t="e">
        <f t="shared" si="0"/>
        <v>#VALUE!</v>
      </c>
      <c r="K24" s="11">
        <f t="shared" si="5"/>
        <v>0</v>
      </c>
    </row>
    <row r="25" spans="1:11" ht="15">
      <c r="A25" s="9" t="str">
        <f t="shared" si="4"/>
        <v/>
      </c>
      <c r="B25" s="9" t="str">
        <f t="shared" si="2"/>
        <v/>
      </c>
      <c r="C25" s="91"/>
      <c r="D25" s="10">
        <v>18</v>
      </c>
      <c r="E25" s="92"/>
      <c r="F25" s="92"/>
      <c r="G25" s="93"/>
      <c r="H25">
        <f>IF(ISBLANK(G25),0,VLOOKUP(G25,Table!C:D,2,FALSE))</f>
        <v>0</v>
      </c>
      <c r="I25" s="2">
        <f t="shared" si="3"/>
        <v>0</v>
      </c>
      <c r="J25" s="11" t="e">
        <f t="shared" si="0"/>
        <v>#VALUE!</v>
      </c>
      <c r="K25" s="11">
        <f t="shared" si="5"/>
        <v>0</v>
      </c>
    </row>
    <row r="26" spans="1:11" ht="15">
      <c r="A26" s="9" t="str">
        <f t="shared" si="4"/>
        <v/>
      </c>
      <c r="B26" s="9" t="str">
        <f t="shared" si="2"/>
        <v/>
      </c>
      <c r="C26" s="91"/>
      <c r="D26" s="10">
        <v>19</v>
      </c>
      <c r="E26" s="92"/>
      <c r="F26" s="92"/>
      <c r="G26" s="93"/>
      <c r="H26">
        <f>IF(ISBLANK(G26),0,VLOOKUP(G26,Table!C:D,2,FALSE))</f>
        <v>0</v>
      </c>
      <c r="I26" s="2">
        <f t="shared" si="3"/>
        <v>0</v>
      </c>
      <c r="J26" s="11" t="e">
        <f t="shared" si="0"/>
        <v>#VALUE!</v>
      </c>
      <c r="K26" s="11">
        <f t="shared" si="5"/>
        <v>0</v>
      </c>
    </row>
    <row r="27" spans="1:11" ht="15">
      <c r="A27" s="9" t="str">
        <f t="shared" si="4"/>
        <v/>
      </c>
      <c r="B27" s="9" t="str">
        <f t="shared" si="2"/>
        <v/>
      </c>
      <c r="C27" s="91"/>
      <c r="D27" s="10">
        <v>20</v>
      </c>
      <c r="E27" s="92"/>
      <c r="F27" s="92"/>
      <c r="G27" s="93"/>
      <c r="H27">
        <f>IF(ISBLANK(G27),0,VLOOKUP(G27,Table!C:D,2,FALSE))</f>
        <v>0</v>
      </c>
      <c r="I27" s="2">
        <f t="shared" si="3"/>
        <v>0</v>
      </c>
      <c r="J27" s="11" t="e">
        <f t="shared" si="0"/>
        <v>#VALUE!</v>
      </c>
      <c r="K27" s="11">
        <f t="shared" si="5"/>
        <v>0</v>
      </c>
    </row>
    <row r="28" spans="1:11" ht="15">
      <c r="A28" s="9" t="str">
        <f t="shared" si="4"/>
        <v/>
      </c>
      <c r="B28" s="9" t="str">
        <f t="shared" si="2"/>
        <v/>
      </c>
      <c r="C28" s="91"/>
      <c r="D28" s="10">
        <v>21</v>
      </c>
      <c r="E28" s="92"/>
      <c r="F28" s="92"/>
      <c r="G28" s="93"/>
      <c r="H28">
        <f>IF(ISBLANK(G28),0,VLOOKUP(G28,Table!C:D,2,FALSE))</f>
        <v>0</v>
      </c>
      <c r="I28" s="2">
        <f t="shared" si="3"/>
        <v>0</v>
      </c>
      <c r="J28" s="11" t="e">
        <f t="shared" si="0"/>
        <v>#VALUE!</v>
      </c>
      <c r="K28" s="11">
        <f t="shared" si="5"/>
        <v>0</v>
      </c>
    </row>
    <row r="29" spans="1:11" ht="15">
      <c r="A29" s="9" t="str">
        <f t="shared" si="4"/>
        <v/>
      </c>
      <c r="B29" s="9" t="str">
        <f t="shared" si="2"/>
        <v/>
      </c>
      <c r="C29" s="91"/>
      <c r="D29" s="10">
        <v>22</v>
      </c>
      <c r="E29" s="92"/>
      <c r="F29" s="92"/>
      <c r="G29" s="93"/>
      <c r="H29">
        <f>IF(ISBLANK(G29),0,VLOOKUP(G29,Table!C:D,2,FALSE))</f>
        <v>0</v>
      </c>
      <c r="I29" s="2">
        <f t="shared" si="3"/>
        <v>0</v>
      </c>
      <c r="J29" s="11" t="e">
        <f t="shared" si="0"/>
        <v>#VALUE!</v>
      </c>
      <c r="K29" s="11">
        <f t="shared" si="5"/>
        <v>0</v>
      </c>
    </row>
    <row r="30" spans="1:11" ht="15">
      <c r="A30" s="9" t="str">
        <f t="shared" si="4"/>
        <v/>
      </c>
      <c r="B30" s="9" t="str">
        <f t="shared" si="2"/>
        <v/>
      </c>
      <c r="C30" s="91"/>
      <c r="D30" s="10">
        <v>23</v>
      </c>
      <c r="E30" s="92"/>
      <c r="F30" s="92"/>
      <c r="G30" s="93"/>
      <c r="H30">
        <f>IF(ISBLANK(G30),0,VLOOKUP(G30,Table!C:D,2,FALSE))</f>
        <v>0</v>
      </c>
      <c r="I30" s="2">
        <f t="shared" si="3"/>
        <v>0</v>
      </c>
      <c r="J30" s="11" t="e">
        <f t="shared" si="0"/>
        <v>#VALUE!</v>
      </c>
      <c r="K30" s="11">
        <f t="shared" si="5"/>
        <v>0</v>
      </c>
    </row>
    <row r="31" spans="1:11" ht="15">
      <c r="A31" s="9" t="str">
        <f t="shared" si="4"/>
        <v/>
      </c>
      <c r="B31" s="9" t="str">
        <f t="shared" si="2"/>
        <v/>
      </c>
      <c r="C31" s="91"/>
      <c r="D31" s="10">
        <v>24</v>
      </c>
      <c r="E31" s="92"/>
      <c r="F31" s="92"/>
      <c r="G31" s="93"/>
      <c r="H31">
        <f>IF(ISBLANK(G31),0,VLOOKUP(G31,Table!C:D,2,FALSE))</f>
        <v>0</v>
      </c>
      <c r="I31" s="2">
        <f t="shared" si="3"/>
        <v>0</v>
      </c>
      <c r="J31" s="11" t="e">
        <f t="shared" si="0"/>
        <v>#VALUE!</v>
      </c>
      <c r="K31" s="11">
        <f t="shared" si="5"/>
        <v>0</v>
      </c>
    </row>
    <row r="32" spans="1:11" ht="15">
      <c r="A32" s="9" t="str">
        <f t="shared" si="4"/>
        <v/>
      </c>
      <c r="B32" s="9" t="str">
        <f t="shared" si="2"/>
        <v/>
      </c>
      <c r="C32" s="91"/>
      <c r="D32" s="10">
        <v>25</v>
      </c>
      <c r="E32" s="92"/>
      <c r="F32" s="92"/>
      <c r="G32" s="93"/>
      <c r="H32">
        <f>IF(ISBLANK(G32),0,VLOOKUP(G32,Table!C:D,2,FALSE))</f>
        <v>0</v>
      </c>
      <c r="I32" s="2">
        <f t="shared" si="3"/>
        <v>0</v>
      </c>
      <c r="J32" s="11" t="e">
        <f t="shared" si="0"/>
        <v>#VALUE!</v>
      </c>
      <c r="K32" s="11">
        <f t="shared" si="5"/>
        <v>0</v>
      </c>
    </row>
    <row r="33" spans="1:11" ht="15">
      <c r="A33" s="9" t="str">
        <f t="shared" si="4"/>
        <v/>
      </c>
      <c r="B33" s="9" t="str">
        <f t="shared" si="2"/>
        <v/>
      </c>
      <c r="C33" s="91"/>
      <c r="D33" s="10">
        <v>26</v>
      </c>
      <c r="E33" s="92"/>
      <c r="F33" s="92"/>
      <c r="G33" s="93"/>
      <c r="H33">
        <f>IF(ISBLANK(G33),0,VLOOKUP(G33,Table!C:D,2,FALSE))</f>
        <v>0</v>
      </c>
      <c r="I33" s="2">
        <f t="shared" si="3"/>
        <v>0</v>
      </c>
      <c r="J33" s="11" t="e">
        <f t="shared" si="0"/>
        <v>#VALUE!</v>
      </c>
      <c r="K33" s="11">
        <f t="shared" si="5"/>
        <v>0</v>
      </c>
    </row>
    <row r="34" spans="1:11" ht="15">
      <c r="A34" s="9" t="str">
        <f t="shared" si="4"/>
        <v/>
      </c>
      <c r="B34" s="9" t="str">
        <f t="shared" si="2"/>
        <v/>
      </c>
      <c r="C34" s="91"/>
      <c r="D34" s="10">
        <v>27</v>
      </c>
      <c r="E34" s="92"/>
      <c r="F34" s="92"/>
      <c r="G34" s="93"/>
      <c r="H34">
        <f>IF(ISBLANK(G34),0,VLOOKUP(G34,Table!C:D,2,FALSE))</f>
        <v>0</v>
      </c>
      <c r="I34" s="2">
        <f t="shared" si="3"/>
        <v>0</v>
      </c>
      <c r="J34" s="11" t="e">
        <f t="shared" si="0"/>
        <v>#VALUE!</v>
      </c>
      <c r="K34" s="11">
        <f t="shared" si="5"/>
        <v>0</v>
      </c>
    </row>
    <row r="35" spans="1:11">
      <c r="A35" s="9" t="str">
        <f t="shared" si="4"/>
        <v/>
      </c>
      <c r="B35" s="9" t="str">
        <f t="shared" si="2"/>
        <v/>
      </c>
      <c r="C35" s="91"/>
      <c r="D35" s="10">
        <v>28</v>
      </c>
      <c r="E35" s="92"/>
      <c r="F35" s="92"/>
      <c r="G35" s="93"/>
      <c r="H35">
        <f>IF(ISBLANK(G35),0,VLOOKUP(G35,Table!C:D,2,FALSE))</f>
        <v>0</v>
      </c>
      <c r="I35" s="2">
        <f t="shared" si="3"/>
        <v>0</v>
      </c>
      <c r="J35" s="11" t="e">
        <f t="shared" si="0"/>
        <v>#VALUE!</v>
      </c>
      <c r="K35" s="11">
        <f t="shared" si="5"/>
        <v>0</v>
      </c>
    </row>
    <row r="36" spans="1:11">
      <c r="A36" s="9" t="str">
        <f t="shared" si="4"/>
        <v/>
      </c>
      <c r="B36" s="9" t="str">
        <f t="shared" si="2"/>
        <v/>
      </c>
      <c r="C36" s="91"/>
      <c r="D36" s="10">
        <v>29</v>
      </c>
      <c r="E36" s="92"/>
      <c r="F36" s="92"/>
      <c r="G36" s="93"/>
      <c r="H36">
        <f>IF(ISBLANK(G36),0,VLOOKUP(G36,Table!C:D,2,FALSE))</f>
        <v>0</v>
      </c>
      <c r="I36" s="2">
        <f t="shared" si="3"/>
        <v>0</v>
      </c>
      <c r="J36" s="11" t="e">
        <f t="shared" si="0"/>
        <v>#VALUE!</v>
      </c>
      <c r="K36" s="11">
        <f t="shared" si="5"/>
        <v>0</v>
      </c>
    </row>
    <row r="37" spans="1:11">
      <c r="A37" s="9" t="str">
        <f t="shared" si="4"/>
        <v/>
      </c>
      <c r="B37" s="9" t="str">
        <f t="shared" si="2"/>
        <v/>
      </c>
      <c r="C37" s="91"/>
      <c r="D37" s="10">
        <v>30</v>
      </c>
      <c r="E37" s="92"/>
      <c r="F37" s="92"/>
      <c r="G37" s="93"/>
      <c r="H37">
        <f>IF(ISBLANK(G37),0,VLOOKUP(G37,Table!C:D,2,FALSE))</f>
        <v>0</v>
      </c>
      <c r="I37" s="2">
        <f t="shared" si="3"/>
        <v>0</v>
      </c>
      <c r="J37" s="11" t="e">
        <f t="shared" si="0"/>
        <v>#VALUE!</v>
      </c>
      <c r="K37" s="11">
        <f t="shared" si="5"/>
        <v>0</v>
      </c>
    </row>
    <row r="38" spans="1:11">
      <c r="A38" s="9" t="str">
        <f t="shared" si="4"/>
        <v/>
      </c>
      <c r="B38" s="9" t="str">
        <f t="shared" si="2"/>
        <v/>
      </c>
      <c r="C38" s="91"/>
      <c r="D38" s="10">
        <v>31</v>
      </c>
      <c r="E38" s="92"/>
      <c r="F38" s="92"/>
      <c r="G38" s="93"/>
      <c r="H38">
        <f>IF(ISBLANK(G38),0,VLOOKUP(G38,Table!C:D,2,FALSE))</f>
        <v>0</v>
      </c>
      <c r="I38" s="2">
        <f t="shared" si="3"/>
        <v>0</v>
      </c>
      <c r="J38" s="11" t="e">
        <f t="shared" si="0"/>
        <v>#VALUE!</v>
      </c>
      <c r="K38" s="11">
        <f t="shared" si="5"/>
        <v>0</v>
      </c>
    </row>
    <row r="39" spans="1:11">
      <c r="A39" s="9" t="str">
        <f t="shared" si="4"/>
        <v/>
      </c>
      <c r="B39" s="9" t="str">
        <f t="shared" si="2"/>
        <v/>
      </c>
      <c r="C39" s="91"/>
      <c r="D39" s="10">
        <v>32</v>
      </c>
      <c r="E39" s="92"/>
      <c r="F39" s="92"/>
      <c r="G39" s="93"/>
      <c r="H39">
        <f>IF(ISBLANK(G39),0,VLOOKUP(G39,Table!C:D,2,FALSE))</f>
        <v>0</v>
      </c>
      <c r="I39" s="2">
        <f t="shared" si="3"/>
        <v>0</v>
      </c>
      <c r="J39" s="11" t="e">
        <f t="shared" si="0"/>
        <v>#VALUE!</v>
      </c>
      <c r="K39" s="11">
        <f t="shared" si="5"/>
        <v>0</v>
      </c>
    </row>
    <row r="40" spans="1:11">
      <c r="A40" s="9" t="str">
        <f t="shared" si="4"/>
        <v/>
      </c>
      <c r="B40" s="9" t="str">
        <f t="shared" si="2"/>
        <v/>
      </c>
      <c r="C40" s="91"/>
      <c r="D40" s="10">
        <v>33</v>
      </c>
      <c r="E40" s="92"/>
      <c r="F40" s="92"/>
      <c r="G40" s="93"/>
      <c r="H40">
        <f>IF(ISBLANK(G40),0,VLOOKUP(G40,Table!C:D,2,FALSE))</f>
        <v>0</v>
      </c>
      <c r="I40" s="2">
        <f t="shared" si="3"/>
        <v>0</v>
      </c>
      <c r="J40" s="11" t="e">
        <f t="shared" si="0"/>
        <v>#VALUE!</v>
      </c>
      <c r="K40" s="11">
        <f t="shared" si="5"/>
        <v>0</v>
      </c>
    </row>
    <row r="41" spans="1:11">
      <c r="A41" s="9" t="str">
        <f t="shared" si="4"/>
        <v/>
      </c>
      <c r="B41" s="9" t="str">
        <f t="shared" si="2"/>
        <v/>
      </c>
      <c r="C41" s="91"/>
      <c r="D41" s="10">
        <v>34</v>
      </c>
      <c r="E41" s="92"/>
      <c r="F41" s="92"/>
      <c r="G41" s="93"/>
      <c r="H41">
        <f>IF(ISBLANK(G41),0,VLOOKUP(G41,Table!C:D,2,FALSE))</f>
        <v>0</v>
      </c>
      <c r="I41" s="2">
        <f t="shared" si="3"/>
        <v>0</v>
      </c>
      <c r="J41" s="11" t="e">
        <f t="shared" si="0"/>
        <v>#VALUE!</v>
      </c>
      <c r="K41" s="11">
        <f t="shared" si="5"/>
        <v>0</v>
      </c>
    </row>
    <row r="42" spans="1:11">
      <c r="A42" s="9" t="str">
        <f t="shared" si="4"/>
        <v/>
      </c>
      <c r="B42" s="9" t="str">
        <f t="shared" si="2"/>
        <v/>
      </c>
      <c r="C42" s="91"/>
      <c r="D42" s="10">
        <v>35</v>
      </c>
      <c r="E42" s="92"/>
      <c r="F42" s="92"/>
      <c r="G42" s="93"/>
      <c r="H42">
        <f>IF(ISBLANK(G42),0,VLOOKUP(G42,Table!C:D,2,FALSE))</f>
        <v>0</v>
      </c>
      <c r="I42" s="2">
        <f t="shared" si="3"/>
        <v>0</v>
      </c>
      <c r="J42" s="11" t="e">
        <f t="shared" si="0"/>
        <v>#VALUE!</v>
      </c>
      <c r="K42" s="11">
        <f t="shared" si="5"/>
        <v>0</v>
      </c>
    </row>
    <row r="43" spans="1:11">
      <c r="A43" s="9" t="str">
        <f t="shared" si="4"/>
        <v/>
      </c>
      <c r="B43" s="9" t="str">
        <f t="shared" si="2"/>
        <v/>
      </c>
      <c r="C43" s="91"/>
      <c r="D43" s="10">
        <v>36</v>
      </c>
      <c r="E43" s="92"/>
      <c r="F43" s="92"/>
      <c r="G43" s="93"/>
      <c r="H43">
        <f>IF(ISBLANK(G43),0,VLOOKUP(G43,Table!C:D,2,FALSE))</f>
        <v>0</v>
      </c>
      <c r="I43" s="2">
        <f t="shared" si="3"/>
        <v>0</v>
      </c>
      <c r="J43" s="11" t="e">
        <f t="shared" si="0"/>
        <v>#VALUE!</v>
      </c>
      <c r="K43" s="11">
        <f t="shared" si="5"/>
        <v>0</v>
      </c>
    </row>
    <row r="44" spans="1:11">
      <c r="A44" s="9" t="str">
        <f t="shared" si="4"/>
        <v/>
      </c>
      <c r="B44" s="9" t="str">
        <f t="shared" si="2"/>
        <v/>
      </c>
      <c r="C44" s="91"/>
      <c r="D44" s="10">
        <v>37</v>
      </c>
      <c r="E44" s="92"/>
      <c r="F44" s="92"/>
      <c r="G44" s="93"/>
      <c r="H44">
        <f>IF(ISBLANK(G44),0,VLOOKUP(G44,Table!C:D,2,FALSE))</f>
        <v>0</v>
      </c>
      <c r="I44" s="2">
        <f t="shared" si="3"/>
        <v>0</v>
      </c>
      <c r="J44" s="11" t="e">
        <f t="shared" si="0"/>
        <v>#VALUE!</v>
      </c>
      <c r="K44" s="11">
        <f t="shared" si="5"/>
        <v>0</v>
      </c>
    </row>
    <row r="45" spans="1:11">
      <c r="A45" s="9" t="str">
        <f t="shared" si="4"/>
        <v/>
      </c>
      <c r="B45" s="9" t="str">
        <f t="shared" si="2"/>
        <v/>
      </c>
      <c r="C45" s="91"/>
      <c r="D45" s="10">
        <v>38</v>
      </c>
      <c r="E45" s="92"/>
      <c r="F45" s="92"/>
      <c r="G45" s="93"/>
      <c r="H45">
        <f>IF(ISBLANK(G45),0,VLOOKUP(G45,Table!C:D,2,FALSE))</f>
        <v>0</v>
      </c>
      <c r="I45" s="2">
        <f t="shared" si="3"/>
        <v>0</v>
      </c>
      <c r="J45" s="11" t="e">
        <f t="shared" si="0"/>
        <v>#VALUE!</v>
      </c>
      <c r="K45" s="11">
        <f t="shared" si="5"/>
        <v>0</v>
      </c>
    </row>
    <row r="46" spans="1:11">
      <c r="A46" s="9" t="str">
        <f t="shared" si="4"/>
        <v/>
      </c>
      <c r="B46" s="9" t="str">
        <f t="shared" si="2"/>
        <v/>
      </c>
      <c r="C46" s="91"/>
      <c r="D46" s="10">
        <v>39</v>
      </c>
      <c r="E46" s="92"/>
      <c r="F46" s="92"/>
      <c r="G46" s="93"/>
      <c r="H46">
        <f>IF(ISBLANK(G46),0,VLOOKUP(G46,Table!C:D,2,FALSE))</f>
        <v>0</v>
      </c>
      <c r="I46" s="2">
        <f t="shared" si="3"/>
        <v>0</v>
      </c>
      <c r="J46" s="11" t="e">
        <f t="shared" si="0"/>
        <v>#VALUE!</v>
      </c>
      <c r="K46" s="11">
        <f t="shared" si="5"/>
        <v>0</v>
      </c>
    </row>
    <row r="47" spans="1:11">
      <c r="A47" s="9" t="str">
        <f t="shared" si="4"/>
        <v/>
      </c>
      <c r="B47" s="9" t="str">
        <f t="shared" si="2"/>
        <v/>
      </c>
      <c r="C47" s="91"/>
      <c r="D47" s="10">
        <v>40</v>
      </c>
      <c r="E47" s="92"/>
      <c r="F47" s="92"/>
      <c r="G47" s="93"/>
      <c r="H47">
        <f>IF(ISBLANK(G47),0,VLOOKUP(G47,Table!C:D,2,FALSE))</f>
        <v>0</v>
      </c>
      <c r="I47" s="2">
        <f t="shared" si="3"/>
        <v>0</v>
      </c>
      <c r="J47" s="11" t="e">
        <f t="shared" si="0"/>
        <v>#VALUE!</v>
      </c>
      <c r="K47" s="11">
        <f t="shared" si="5"/>
        <v>0</v>
      </c>
    </row>
    <row r="48" spans="1:11">
      <c r="A48" s="9" t="str">
        <f t="shared" si="4"/>
        <v/>
      </c>
      <c r="B48" s="9" t="str">
        <f t="shared" si="2"/>
        <v/>
      </c>
      <c r="C48" s="91"/>
      <c r="D48" s="10">
        <v>41</v>
      </c>
      <c r="E48" s="92"/>
      <c r="F48" s="92"/>
      <c r="G48" s="93"/>
      <c r="H48">
        <f>IF(ISBLANK(G48),0,VLOOKUP(G48,Table!C:D,2,FALSE))</f>
        <v>0</v>
      </c>
      <c r="I48" s="2">
        <f t="shared" si="3"/>
        <v>0</v>
      </c>
      <c r="J48" s="11" t="e">
        <f t="shared" si="0"/>
        <v>#VALUE!</v>
      </c>
      <c r="K48" s="11">
        <f t="shared" si="5"/>
        <v>0</v>
      </c>
    </row>
    <row r="49" spans="1:11">
      <c r="A49" s="9" t="str">
        <f t="shared" si="4"/>
        <v/>
      </c>
      <c r="B49" s="9" t="str">
        <f t="shared" si="2"/>
        <v/>
      </c>
      <c r="C49" s="91"/>
      <c r="D49" s="10">
        <v>42</v>
      </c>
      <c r="E49" s="92"/>
      <c r="F49" s="92"/>
      <c r="G49" s="93"/>
      <c r="H49">
        <f>IF(ISBLANK(G49),0,VLOOKUP(G49,Table!C:D,2,FALSE))</f>
        <v>0</v>
      </c>
      <c r="I49" s="2">
        <f t="shared" si="3"/>
        <v>0</v>
      </c>
      <c r="J49" s="11" t="e">
        <f t="shared" si="0"/>
        <v>#VALUE!</v>
      </c>
      <c r="K49" s="11">
        <f t="shared" si="5"/>
        <v>0</v>
      </c>
    </row>
    <row r="50" spans="1:11">
      <c r="A50" s="9" t="str">
        <f t="shared" si="4"/>
        <v/>
      </c>
      <c r="B50" s="9" t="str">
        <f t="shared" si="2"/>
        <v/>
      </c>
      <c r="C50" s="91"/>
      <c r="D50" s="10">
        <v>43</v>
      </c>
      <c r="E50" s="92"/>
      <c r="F50" s="92"/>
      <c r="G50" s="93"/>
      <c r="H50">
        <f>IF(ISBLANK(G50),0,VLOOKUP(G50,Table!C:D,2,FALSE))</f>
        <v>0</v>
      </c>
      <c r="I50" s="2">
        <f t="shared" si="3"/>
        <v>0</v>
      </c>
      <c r="J50" s="11" t="e">
        <f t="shared" si="0"/>
        <v>#VALUE!</v>
      </c>
      <c r="K50" s="11">
        <f t="shared" si="5"/>
        <v>0</v>
      </c>
    </row>
    <row r="51" spans="1:11">
      <c r="A51" s="9" t="str">
        <f t="shared" si="4"/>
        <v/>
      </c>
      <c r="B51" s="9" t="str">
        <f t="shared" si="2"/>
        <v/>
      </c>
      <c r="C51" s="91"/>
      <c r="D51" s="10">
        <v>44</v>
      </c>
      <c r="E51" s="92"/>
      <c r="F51" s="92"/>
      <c r="G51" s="93"/>
      <c r="H51">
        <f>IF(ISBLANK(G51),0,VLOOKUP(G51,Table!C:D,2,FALSE))</f>
        <v>0</v>
      </c>
      <c r="I51" s="2">
        <f t="shared" si="3"/>
        <v>0</v>
      </c>
      <c r="J51" s="11" t="e">
        <f t="shared" si="0"/>
        <v>#VALUE!</v>
      </c>
      <c r="K51" s="11">
        <f t="shared" si="5"/>
        <v>0</v>
      </c>
    </row>
    <row r="52" spans="1:11">
      <c r="A52" s="9" t="str">
        <f t="shared" si="4"/>
        <v/>
      </c>
      <c r="B52" s="9" t="str">
        <f t="shared" si="2"/>
        <v/>
      </c>
      <c r="C52" s="91"/>
      <c r="D52" s="10">
        <v>45</v>
      </c>
      <c r="E52" s="92"/>
      <c r="F52" s="92"/>
      <c r="G52" s="93"/>
      <c r="H52">
        <f>IF(ISBLANK(G52),0,VLOOKUP(G52,Table!C:D,2,FALSE))</f>
        <v>0</v>
      </c>
      <c r="I52" s="2">
        <f t="shared" si="3"/>
        <v>0</v>
      </c>
      <c r="J52" s="11" t="e">
        <f t="shared" si="0"/>
        <v>#VALUE!</v>
      </c>
      <c r="K52" s="11">
        <f t="shared" si="5"/>
        <v>0</v>
      </c>
    </row>
    <row r="53" spans="1:11">
      <c r="A53" s="9" t="str">
        <f t="shared" si="4"/>
        <v/>
      </c>
      <c r="B53" s="9" t="str">
        <f t="shared" si="2"/>
        <v/>
      </c>
      <c r="C53" s="91"/>
      <c r="D53" s="10">
        <v>46</v>
      </c>
      <c r="E53" s="92"/>
      <c r="F53" s="92"/>
      <c r="G53" s="93"/>
      <c r="H53">
        <f>IF(ISBLANK(G53),0,VLOOKUP(G53,Table!C:D,2,FALSE))</f>
        <v>0</v>
      </c>
      <c r="I53" s="2">
        <f t="shared" si="3"/>
        <v>0</v>
      </c>
      <c r="J53" s="11" t="e">
        <f t="shared" si="0"/>
        <v>#VALUE!</v>
      </c>
      <c r="K53" s="11">
        <f t="shared" si="5"/>
        <v>0</v>
      </c>
    </row>
    <row r="54" spans="1:11">
      <c r="A54" s="9" t="str">
        <f t="shared" si="4"/>
        <v/>
      </c>
      <c r="B54" s="9" t="str">
        <f t="shared" si="2"/>
        <v/>
      </c>
      <c r="C54" s="91"/>
      <c r="D54" s="10">
        <v>47</v>
      </c>
      <c r="E54" s="92"/>
      <c r="F54" s="92"/>
      <c r="G54" s="93"/>
      <c r="H54">
        <f>IF(ISBLANK(G54),0,VLOOKUP(G54,Table!C:D,2,FALSE))</f>
        <v>0</v>
      </c>
      <c r="I54" s="2">
        <f t="shared" si="3"/>
        <v>0</v>
      </c>
      <c r="J54" s="11" t="e">
        <f t="shared" si="0"/>
        <v>#VALUE!</v>
      </c>
      <c r="K54" s="11">
        <f t="shared" si="5"/>
        <v>0</v>
      </c>
    </row>
    <row r="55" spans="1:11">
      <c r="A55" s="9" t="str">
        <f t="shared" si="4"/>
        <v/>
      </c>
      <c r="B55" s="9" t="str">
        <f t="shared" si="2"/>
        <v/>
      </c>
      <c r="C55" s="91"/>
      <c r="D55" s="10">
        <v>48</v>
      </c>
      <c r="E55" s="92"/>
      <c r="F55" s="92"/>
      <c r="G55" s="93"/>
      <c r="H55">
        <f>IF(ISBLANK(G55),0,VLOOKUP(G55,Table!C:D,2,FALSE))</f>
        <v>0</v>
      </c>
      <c r="I55" s="2">
        <f t="shared" si="3"/>
        <v>0</v>
      </c>
      <c r="J55" s="11" t="e">
        <f t="shared" si="0"/>
        <v>#VALUE!</v>
      </c>
      <c r="K55" s="11">
        <f t="shared" si="5"/>
        <v>0</v>
      </c>
    </row>
    <row r="56" spans="1:11">
      <c r="A56" s="9" t="str">
        <f t="shared" si="4"/>
        <v/>
      </c>
      <c r="B56" s="9" t="str">
        <f t="shared" si="2"/>
        <v/>
      </c>
      <c r="C56" s="91"/>
      <c r="D56" s="10">
        <v>49</v>
      </c>
      <c r="E56" s="92"/>
      <c r="F56" s="92"/>
      <c r="G56" s="93"/>
      <c r="H56">
        <f>IF(ISBLANK(G56),0,VLOOKUP(G56,Table!C:D,2,FALSE))</f>
        <v>0</v>
      </c>
      <c r="I56" s="2">
        <f t="shared" si="3"/>
        <v>0</v>
      </c>
      <c r="J56" s="11" t="e">
        <f t="shared" si="0"/>
        <v>#VALUE!</v>
      </c>
      <c r="K56" s="11">
        <f t="shared" si="5"/>
        <v>0</v>
      </c>
    </row>
    <row r="57" spans="1:11">
      <c r="A57" s="9" t="str">
        <f t="shared" si="4"/>
        <v/>
      </c>
      <c r="B57" s="9" t="str">
        <f t="shared" si="2"/>
        <v/>
      </c>
      <c r="C57" s="91"/>
      <c r="D57" s="10">
        <v>50</v>
      </c>
      <c r="E57" s="92"/>
      <c r="F57" s="92"/>
      <c r="G57" s="93"/>
      <c r="H57">
        <f>IF(ISBLANK(G57),0,VLOOKUP(G57,Table!C:D,2,FALSE))</f>
        <v>0</v>
      </c>
      <c r="I57" s="2">
        <f t="shared" si="3"/>
        <v>0</v>
      </c>
      <c r="J57" s="11" t="e">
        <f t="shared" si="0"/>
        <v>#VALUE!</v>
      </c>
      <c r="K57" s="11">
        <f t="shared" si="5"/>
        <v>0</v>
      </c>
    </row>
    <row r="58" spans="1:11">
      <c r="A58" s="9" t="str">
        <f t="shared" si="4"/>
        <v/>
      </c>
      <c r="B58" s="9" t="str">
        <f t="shared" si="2"/>
        <v/>
      </c>
      <c r="C58" s="91"/>
      <c r="D58" s="10">
        <v>51</v>
      </c>
      <c r="E58" s="92"/>
      <c r="F58" s="92"/>
      <c r="G58" s="93"/>
      <c r="H58">
        <f>IF(ISBLANK(G58),0,VLOOKUP(G58,Table!C:D,2,FALSE))</f>
        <v>0</v>
      </c>
      <c r="I58" s="2">
        <f t="shared" si="3"/>
        <v>0</v>
      </c>
      <c r="J58" s="11" t="e">
        <f t="shared" si="0"/>
        <v>#VALUE!</v>
      </c>
      <c r="K58" s="11">
        <f t="shared" si="5"/>
        <v>0</v>
      </c>
    </row>
    <row r="59" spans="1:11">
      <c r="A59" s="9" t="str">
        <f t="shared" si="4"/>
        <v/>
      </c>
      <c r="B59" s="9" t="str">
        <f t="shared" si="2"/>
        <v/>
      </c>
      <c r="C59" s="91"/>
      <c r="D59" s="10">
        <v>52</v>
      </c>
      <c r="E59" s="92"/>
      <c r="F59" s="92"/>
      <c r="G59" s="93"/>
      <c r="H59">
        <f>IF(ISBLANK(G59),0,VLOOKUP(G59,Table!C:D,2,FALSE))</f>
        <v>0</v>
      </c>
      <c r="I59" s="2">
        <f t="shared" si="3"/>
        <v>0</v>
      </c>
      <c r="J59" s="11" t="e">
        <f t="shared" si="0"/>
        <v>#VALUE!</v>
      </c>
      <c r="K59" s="11">
        <f t="shared" si="5"/>
        <v>0</v>
      </c>
    </row>
    <row r="60" spans="1:11">
      <c r="A60" s="9" t="str">
        <f t="shared" si="4"/>
        <v/>
      </c>
      <c r="B60" s="9" t="str">
        <f t="shared" si="2"/>
        <v/>
      </c>
      <c r="C60" s="91"/>
      <c r="D60" s="10">
        <v>53</v>
      </c>
      <c r="E60" s="92"/>
      <c r="F60" s="92"/>
      <c r="G60" s="93"/>
      <c r="H60">
        <f>IF(ISBLANK(G60),0,VLOOKUP(G60,Table!C:D,2,FALSE))</f>
        <v>0</v>
      </c>
      <c r="I60" s="2">
        <f t="shared" si="3"/>
        <v>0</v>
      </c>
      <c r="J60" s="11" t="e">
        <f t="shared" si="0"/>
        <v>#VALUE!</v>
      </c>
      <c r="K60" s="11">
        <f t="shared" si="5"/>
        <v>0</v>
      </c>
    </row>
    <row r="61" spans="1:11">
      <c r="A61" s="9" t="str">
        <f t="shared" si="4"/>
        <v/>
      </c>
      <c r="B61" s="9" t="str">
        <f t="shared" si="2"/>
        <v/>
      </c>
      <c r="C61" s="91"/>
      <c r="D61" s="10">
        <v>54</v>
      </c>
      <c r="E61" s="92"/>
      <c r="F61" s="92"/>
      <c r="G61" s="93"/>
      <c r="H61">
        <f>IF(ISBLANK(G61),0,VLOOKUP(G61,Table!C:D,2,FALSE))</f>
        <v>0</v>
      </c>
      <c r="I61" s="2">
        <f t="shared" si="3"/>
        <v>0</v>
      </c>
      <c r="J61" s="11" t="e">
        <f t="shared" si="0"/>
        <v>#VALUE!</v>
      </c>
      <c r="K61" s="11">
        <f t="shared" si="5"/>
        <v>0</v>
      </c>
    </row>
    <row r="62" spans="1:11">
      <c r="A62" s="9" t="str">
        <f t="shared" si="4"/>
        <v/>
      </c>
      <c r="B62" s="9" t="str">
        <f t="shared" si="2"/>
        <v/>
      </c>
      <c r="C62" s="91"/>
      <c r="D62" s="10">
        <v>55</v>
      </c>
      <c r="E62" s="92"/>
      <c r="F62" s="92"/>
      <c r="G62" s="93"/>
      <c r="H62">
        <f>IF(ISBLANK(G62),0,VLOOKUP(G62,Table!C:D,2,FALSE))</f>
        <v>0</v>
      </c>
      <c r="I62" s="2">
        <f t="shared" si="3"/>
        <v>0</v>
      </c>
      <c r="J62" s="11" t="e">
        <f t="shared" si="0"/>
        <v>#VALUE!</v>
      </c>
      <c r="K62" s="11">
        <f t="shared" si="5"/>
        <v>0</v>
      </c>
    </row>
    <row r="63" spans="1:11">
      <c r="A63" s="9" t="str">
        <f t="shared" si="4"/>
        <v/>
      </c>
      <c r="B63" s="9" t="str">
        <f t="shared" si="2"/>
        <v/>
      </c>
      <c r="C63" s="91"/>
      <c r="D63" s="10">
        <v>56</v>
      </c>
      <c r="E63" s="92"/>
      <c r="F63" s="92"/>
      <c r="G63" s="93"/>
      <c r="H63">
        <f>IF(ISBLANK(G63),0,VLOOKUP(G63,Table!C:D,2,FALSE))</f>
        <v>0</v>
      </c>
      <c r="I63" s="2">
        <f t="shared" si="3"/>
        <v>0</v>
      </c>
      <c r="J63" s="11" t="e">
        <f t="shared" si="0"/>
        <v>#VALUE!</v>
      </c>
      <c r="K63" s="11">
        <f t="shared" si="5"/>
        <v>0</v>
      </c>
    </row>
    <row r="64" spans="1:11">
      <c r="A64" s="9" t="str">
        <f t="shared" si="4"/>
        <v/>
      </c>
      <c r="B64" s="9" t="str">
        <f t="shared" si="2"/>
        <v/>
      </c>
      <c r="C64" s="91"/>
      <c r="D64" s="10">
        <v>57</v>
      </c>
      <c r="E64" s="92"/>
      <c r="F64" s="92"/>
      <c r="G64" s="93"/>
      <c r="H64">
        <f>IF(ISBLANK(G64),0,VLOOKUP(G64,Table!C:D,2,FALSE))</f>
        <v>0</v>
      </c>
      <c r="I64" s="2">
        <f t="shared" si="3"/>
        <v>0</v>
      </c>
      <c r="J64" s="11" t="e">
        <f t="shared" si="0"/>
        <v>#VALUE!</v>
      </c>
      <c r="K64" s="11">
        <f t="shared" si="5"/>
        <v>0</v>
      </c>
    </row>
    <row r="65" spans="1:11">
      <c r="A65" s="9" t="str">
        <f t="shared" si="4"/>
        <v/>
      </c>
      <c r="B65" s="9" t="str">
        <f t="shared" si="2"/>
        <v/>
      </c>
      <c r="C65" s="91"/>
      <c r="D65" s="10">
        <v>58</v>
      </c>
      <c r="E65" s="92"/>
      <c r="F65" s="92"/>
      <c r="G65" s="93"/>
      <c r="H65">
        <f>IF(ISBLANK(G65),0,VLOOKUP(G65,Table!C:D,2,FALSE))</f>
        <v>0</v>
      </c>
      <c r="I65" s="2">
        <f t="shared" si="3"/>
        <v>0</v>
      </c>
      <c r="J65" s="11" t="e">
        <f t="shared" si="0"/>
        <v>#VALUE!</v>
      </c>
      <c r="K65" s="11">
        <f t="shared" si="5"/>
        <v>0</v>
      </c>
    </row>
    <row r="66" spans="1:11">
      <c r="A66" s="9" t="str">
        <f t="shared" si="4"/>
        <v/>
      </c>
      <c r="B66" s="9" t="str">
        <f t="shared" si="2"/>
        <v/>
      </c>
      <c r="C66" s="91"/>
      <c r="D66" s="10">
        <v>59</v>
      </c>
      <c r="E66" s="92"/>
      <c r="F66" s="92"/>
      <c r="G66" s="93"/>
      <c r="H66">
        <f>IF(ISBLANK(G66),0,VLOOKUP(G66,Table!C:D,2,FALSE))</f>
        <v>0</v>
      </c>
      <c r="I66" s="2">
        <f t="shared" si="3"/>
        <v>0</v>
      </c>
      <c r="J66" s="11" t="e">
        <f t="shared" si="0"/>
        <v>#VALUE!</v>
      </c>
      <c r="K66" s="11">
        <f t="shared" si="5"/>
        <v>0</v>
      </c>
    </row>
    <row r="67" spans="1:11">
      <c r="A67" s="9" t="str">
        <f t="shared" si="4"/>
        <v/>
      </c>
      <c r="B67" s="9" t="str">
        <f t="shared" si="2"/>
        <v/>
      </c>
      <c r="C67" s="91"/>
      <c r="D67" s="10">
        <v>60</v>
      </c>
      <c r="E67" s="92"/>
      <c r="F67" s="92"/>
      <c r="G67" s="93"/>
      <c r="H67">
        <f>IF(ISBLANK(G67),0,VLOOKUP(G67,Table!C:D,2,FALSE))</f>
        <v>0</v>
      </c>
      <c r="I67" s="2">
        <f t="shared" si="3"/>
        <v>0</v>
      </c>
      <c r="J67" s="11" t="e">
        <f t="shared" si="0"/>
        <v>#VALUE!</v>
      </c>
      <c r="K67" s="11">
        <f t="shared" si="5"/>
        <v>0</v>
      </c>
    </row>
    <row r="68" spans="1:11">
      <c r="A68" s="10" t="s">
        <v>4</v>
      </c>
      <c r="B68" s="10"/>
      <c r="C68" s="9">
        <f>SUBTOTAL(109,Table22513141516[Time])</f>
        <v>0</v>
      </c>
      <c r="F68" s="41"/>
      <c r="G68" s="42"/>
      <c r="I68" s="2">
        <f>SUBTOTAL(109,Table22513141516[CEU Time])</f>
        <v>0</v>
      </c>
      <c r="J68"/>
      <c r="K68" s="11">
        <f>SUBTOTAL(109,Table22513141516['# of CEUs])</f>
        <v>0</v>
      </c>
    </row>
  </sheetData>
  <sheetProtection algorithmName="SHA-512" hashValue="zfw/bYMBQE0/BhWiAx+8YZbupgXA61LJK9JKVXr7kiIQ7c1cbOEjlKWxhRrGIl5S6A+2XzExX2jUGBWC0uTfkg==" saltValue="+S5O2RzIw15UhEFvTQfGeA==" spinCount="100000" sheet="1" objects="1" scenarios="1"/>
  <mergeCells count="2">
    <mergeCell ref="E3:E4"/>
    <mergeCell ref="E1:G1"/>
  </mergeCells>
  <conditionalFormatting sqref="A4:D4 A5:XFD67">
    <cfRule type="containsText" dxfId="25" priority="6" operator="containsText" text="&lt;">
      <formula>NOT(ISERROR(SEARCH("&lt;",A4)))</formula>
    </cfRule>
  </conditionalFormatting>
  <conditionalFormatting sqref="A1:E1 H1:XFD1 A2:XFD3">
    <cfRule type="containsText" dxfId="24" priority="2" operator="containsText" text="&lt;">
      <formula>NOT(ISERROR(SEARCH("&lt;",A1)))</formula>
    </cfRule>
  </conditionalFormatting>
  <conditionalFormatting sqref="C1:C1048576">
    <cfRule type="dataBar" priority="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{65B4ECEC-EB50-45A9-8C69-A57609FCE908}</x14:id>
        </ext>
      </extLst>
    </cfRule>
  </conditionalFormatting>
  <conditionalFormatting sqref="F4:XFD4">
    <cfRule type="containsText" dxfId="23" priority="1" operator="containsText" text="&lt;">
      <formula>NOT(ISERROR(SEARCH("&lt;",F4)))</formula>
    </cfRule>
  </conditionalFormatting>
  <conditionalFormatting sqref="L68:XFD1048576 A69:K1048576">
    <cfRule type="containsText" dxfId="22" priority="8" operator="containsText" text="&lt;">
      <formula>NOT(ISERROR(SEARCH("&lt;",A68)))</formula>
    </cfRule>
  </conditionalFormatting>
  <dataValidations count="1">
    <dataValidation type="date" allowBlank="1" showInputMessage="1" showErrorMessage="1" prompt="Format must be in a date form to be valid" sqref="F4:F5">
      <formula1>45292</formula1>
      <formula2>109575</formula2>
    </dataValidation>
  </dataValidations>
  <pageMargins left="0.7" right="0.7" top="0.75" bottom="0.75" header="0.3" footer="0.3"/>
  <pageSetup scale="55" orientation="portrait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5B4ECEC-EB50-45A9-8C69-A57609FCE90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C1:C1048576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Table!$A$2:$A$78</xm:f>
          </x14:formula1>
          <xm:sqref>G4</xm:sqref>
        </x14:dataValidation>
        <x14:dataValidation type="list" allowBlank="1" showInputMessage="1" showErrorMessage="1">
          <x14:formula1>
            <xm:f>Table!$C$2:$C$21</xm:f>
          </x14:formula1>
          <xm:sqref>G3 G69:G1048576 G7:G67</xm:sqref>
        </x14:dataValidation>
        <x14:dataValidation type="list" allowBlank="1" showInputMessage="1" showErrorMessage="1">
          <x14:formula1>
            <xm:f>Table!$B$2:$B$49</xm:f>
          </x14:formula1>
          <xm:sqref>C8:C67 C69:C1048576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Cover Page</vt:lpstr>
      <vt:lpstr>Day 1</vt:lpstr>
      <vt:lpstr>Day 2</vt:lpstr>
      <vt:lpstr>Day 3</vt:lpstr>
      <vt:lpstr>Concurrent Schedule</vt:lpstr>
      <vt:lpstr>Day 4</vt:lpstr>
      <vt:lpstr>Day 5</vt:lpstr>
      <vt:lpstr>Day 6</vt:lpstr>
      <vt:lpstr>Day 7</vt:lpstr>
      <vt:lpstr>Speaker List</vt:lpstr>
      <vt:lpstr>Table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Phillip Bailey</dc:creator>
  <cp:lastModifiedBy>Phillip Bailey</cp:lastModifiedBy>
  <cp:lastPrinted>2024-02-12T20:42:35Z</cp:lastPrinted>
  <dcterms:created xsi:type="dcterms:W3CDTF">2024-02-08T19:16:19Z</dcterms:created>
  <dcterms:modified xsi:type="dcterms:W3CDTF">2024-04-04T17:18:27Z</dcterms:modified>
</cp:coreProperties>
</file>